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32760" yWindow="32760" windowWidth="22410" windowHeight="7815"/>
  </bookViews>
  <sheets>
    <sheet name="0503723" sheetId="1" r:id="rId1"/>
  </sheets>
  <calcPr calcId="125725" fullPrecision="0"/>
</workbook>
</file>

<file path=xl/calcChain.xml><?xml version="1.0" encoding="utf-8"?>
<calcChain xmlns="http://schemas.openxmlformats.org/spreadsheetml/2006/main">
  <c r="H18" i="1"/>
  <c r="H16"/>
  <c r="H15" s="1"/>
  <c r="I18"/>
  <c r="I16" s="1"/>
  <c r="H29"/>
  <c r="I29"/>
  <c r="H41"/>
  <c r="I41"/>
  <c r="H48"/>
  <c r="I48"/>
  <c r="H56"/>
  <c r="I56"/>
  <c r="H63"/>
  <c r="I63"/>
  <c r="H78"/>
  <c r="H73" s="1"/>
  <c r="H71" s="1"/>
  <c r="I78"/>
  <c r="I73" s="1"/>
  <c r="H91"/>
  <c r="H87" s="1"/>
  <c r="I91"/>
  <c r="I87" s="1"/>
  <c r="H100"/>
  <c r="I100"/>
  <c r="H112"/>
  <c r="H110" s="1"/>
  <c r="H109" s="1"/>
  <c r="I112"/>
  <c r="H118"/>
  <c r="I118"/>
  <c r="H129"/>
  <c r="I129"/>
  <c r="H146"/>
  <c r="I146"/>
  <c r="H150"/>
  <c r="I150"/>
  <c r="H158"/>
  <c r="I158"/>
  <c r="I110" s="1"/>
  <c r="H161"/>
  <c r="I161"/>
  <c r="H169"/>
  <c r="I169"/>
  <c r="H183"/>
  <c r="I183"/>
  <c r="I194"/>
  <c r="I192" s="1"/>
  <c r="H199"/>
  <c r="H194" s="1"/>
  <c r="H192" s="1"/>
  <c r="I199"/>
  <c r="H204"/>
  <c r="I204"/>
  <c r="H220"/>
  <c r="I220"/>
  <c r="H234"/>
  <c r="H232" s="1"/>
  <c r="H231" s="1"/>
  <c r="I234"/>
  <c r="H238"/>
  <c r="I238"/>
  <c r="I232" s="1"/>
  <c r="H242"/>
  <c r="I242"/>
  <c r="H246"/>
  <c r="I246"/>
  <c r="H250"/>
  <c r="I250"/>
  <c r="H260"/>
  <c r="I260"/>
  <c r="I231" s="1"/>
  <c r="I270"/>
  <c r="I15" l="1"/>
  <c r="I109"/>
  <c r="I71"/>
</calcChain>
</file>

<file path=xl/sharedStrings.xml><?xml version="1.0" encoding="utf-8"?>
<sst xmlns="http://schemas.openxmlformats.org/spreadsheetml/2006/main" count="798" uniqueCount="617">
  <si>
    <t>ОТЧЕТ О ДВИЖЕНИИ ДЕНЕЖНЫХ СРЕДСТВ УЧРЕЖДЕНИЯ</t>
  </si>
  <si>
    <t>КОДЫ</t>
  </si>
  <si>
    <t xml:space="preserve">Форма по ОКУД </t>
  </si>
  <si>
    <t>0503723</t>
  </si>
  <si>
    <t xml:space="preserve">Дата </t>
  </si>
  <si>
    <t xml:space="preserve">по ОКПО </t>
  </si>
  <si>
    <t xml:space="preserve">Глава по БК </t>
  </si>
  <si>
    <t xml:space="preserve">по ОКТМО </t>
  </si>
  <si>
    <t xml:space="preserve">Единица измерения: руб. </t>
  </si>
  <si>
    <t xml:space="preserve">по ОКЕИ </t>
  </si>
  <si>
    <t>1. ПОСТУПЛЕНИЯ</t>
  </si>
  <si>
    <t>Наименование показателя</t>
  </si>
  <si>
    <t>Код строки</t>
  </si>
  <si>
    <t>Код по КОСГУ</t>
  </si>
  <si>
    <t>За отчетный период</t>
  </si>
  <si>
    <t>За аналогичный период прошлого финансового года</t>
  </si>
  <si>
    <t>ПОСТУПЛЕНИЯ</t>
  </si>
  <si>
    <t>Поступления по текущим операциям — всего</t>
  </si>
  <si>
    <t>в том числе:</t>
  </si>
  <si>
    <t>по доходам от собственности</t>
  </si>
  <si>
    <t>из них:</t>
  </si>
  <si>
    <t>121</t>
  </si>
  <si>
    <t>122</t>
  </si>
  <si>
    <t>123</t>
  </si>
  <si>
    <t>124</t>
  </si>
  <si>
    <t>ф. 0503723 с. 2</t>
  </si>
  <si>
    <t>Поступления от инвестиционных операций — всего</t>
  </si>
  <si>
    <t>от реализации нефинансовых активов:</t>
  </si>
  <si>
    <t xml:space="preserve"> из них:</t>
  </si>
  <si>
    <t>основных средств</t>
  </si>
  <si>
    <t>нематериальных активов</t>
  </si>
  <si>
    <t>непроизведенных активов</t>
  </si>
  <si>
    <t>материальных запасов</t>
  </si>
  <si>
    <t>от осуществления заимствований</t>
  </si>
  <si>
    <t>по привлечению заимствований в рублях</t>
  </si>
  <si>
    <t>2. ВЫБЫТИЯ</t>
  </si>
  <si>
    <t>ф. 0503723 с. 3</t>
  </si>
  <si>
    <t>ВЫБЫТИЯ</t>
  </si>
  <si>
    <t>Выбытия по текущим операциям — всего</t>
  </si>
  <si>
    <t>за счет оплаты труда и начислений на выплаты по оплате труда</t>
  </si>
  <si>
    <t xml:space="preserve">за счет заработной платы </t>
  </si>
  <si>
    <t>за счет начислений на выплаты по оплате труда</t>
  </si>
  <si>
    <t xml:space="preserve">услуг связи </t>
  </si>
  <si>
    <t>транспортных услуг</t>
  </si>
  <si>
    <t>коммунальных услуг</t>
  </si>
  <si>
    <t>работ, услуг по содержанию имущества</t>
  </si>
  <si>
    <t>прочих работ, услуг</t>
  </si>
  <si>
    <t>за счет обслуживания  долговых обязательств</t>
  </si>
  <si>
    <t>ф. 0503723 с. 4</t>
  </si>
  <si>
    <t>за счет безвозмездных перечислений бюджетам и международным организациям</t>
  </si>
  <si>
    <t>за счет перечислений наднациональным организациям и правительствам иностранных государств</t>
  </si>
  <si>
    <t>за счет перечислений международным организациям</t>
  </si>
  <si>
    <t>за счет социального обеспечения</t>
  </si>
  <si>
    <t>за счет операций с активами</t>
  </si>
  <si>
    <t>за счет чрезвычайных расходов по операциям с активами</t>
  </si>
  <si>
    <t xml:space="preserve"> за счет прочих расходов</t>
  </si>
  <si>
    <t>Выбытия по инвестиционным операциям — всего</t>
  </si>
  <si>
    <t>на приобретение нефинансовых активов:</t>
  </si>
  <si>
    <t>ф. 0503723 с. 5</t>
  </si>
  <si>
    <t>на погашение государственного (муниципального) долга</t>
  </si>
  <si>
    <t>Иные выбытия - всего</t>
  </si>
  <si>
    <t>3. ИЗМЕНЕНИЕ ОСТАТКОВ СРЕДСТВ</t>
  </si>
  <si>
    <t>ф. 0503723 с. 6</t>
  </si>
  <si>
    <t>ИЗМЕНЕНИЕ ОСТАТКОВ СРЕДСТВ</t>
  </si>
  <si>
    <t>По операциям с денежными средствами, не относящимся  к поступлениям и выбытиям</t>
  </si>
  <si>
    <t>по возрату дебиторской задолженности прошлых лет</t>
  </si>
  <si>
    <t>по возврату остатков субсидий прошлых лет</t>
  </si>
  <si>
    <t>по операциям с денежными обеспечениями</t>
  </si>
  <si>
    <t>возврат средств, перечисленных в виде денежных обеспечений</t>
  </si>
  <si>
    <t>перечисление денежных обеспечений</t>
  </si>
  <si>
    <t>со средствами во временном рапоряжении</t>
  </si>
  <si>
    <t>поступление денежных средств во временное распоряжение</t>
  </si>
  <si>
    <t>выбытие денежных средств во временном распоряжении</t>
  </si>
  <si>
    <t>увеличение расчетов</t>
  </si>
  <si>
    <t xml:space="preserve">уменьшение расчетов </t>
  </si>
  <si>
    <t>Изменение остатков средств  при управлении остатками — всего</t>
  </si>
  <si>
    <t>поступление денежных средств на  депозитные счета</t>
  </si>
  <si>
    <t>выбытие денежных средств с депозитных счетов</t>
  </si>
  <si>
    <t>поступление денежных средств при управлении остатками</t>
  </si>
  <si>
    <t>выбытие денежных средств при управлении остатками</t>
  </si>
  <si>
    <t>Изменение остатков средств — всего</t>
  </si>
  <si>
    <t>за счет увеличения денежных средств</t>
  </si>
  <si>
    <t>за счет уменьшения денежных средств</t>
  </si>
  <si>
    <t>за счет курсовой разницы</t>
  </si>
  <si>
    <t>Учреждение</t>
  </si>
  <si>
    <t>Обособленное подразделение</t>
  </si>
  <si>
    <t>Учредитель</t>
  </si>
  <si>
    <t>Наименование бюджета</t>
  </si>
  <si>
    <t>4. АНАЛИТИЧЕСКАЯ ИНФОРМАЦИЯ ПО ВЫБЫТИЯМ</t>
  </si>
  <si>
    <t>Код вида расходов</t>
  </si>
  <si>
    <t>Код аналитики</t>
  </si>
  <si>
    <t>Сумма</t>
  </si>
  <si>
    <t>х</t>
  </si>
  <si>
    <t>Руководитель</t>
  </si>
  <si>
    <t>(подпись)</t>
  </si>
  <si>
    <t>(расшифровка подписи)</t>
  </si>
  <si>
    <t>по расчетам с филиалами и обособленными cтруктурными подразделениями</t>
  </si>
  <si>
    <t>на</t>
  </si>
  <si>
    <t xml:space="preserve"> «__» _______________________ 20__ г.</t>
  </si>
  <si>
    <t>IST</t>
  </si>
  <si>
    <t>PRP</t>
  </si>
  <si>
    <t>RESERVE1</t>
  </si>
  <si>
    <t>ROD</t>
  </si>
  <si>
    <t>VRO</t>
  </si>
  <si>
    <t>INN</t>
  </si>
  <si>
    <t>PRD</t>
  </si>
  <si>
    <t>RDT</t>
  </si>
  <si>
    <t>RESERVE2</t>
  </si>
  <si>
    <t>VID</t>
  </si>
  <si>
    <t>CentralAccHead</t>
  </si>
  <si>
    <t>CentralAccHeadPost</t>
  </si>
  <si>
    <t>CentralAccOrg</t>
  </si>
  <si>
    <t>Executor</t>
  </si>
  <si>
    <t>ExecutorPhone</t>
  </si>
  <si>
    <t>ExecutorPost</t>
  </si>
  <si>
    <t>FounderOrg</t>
  </si>
  <si>
    <t>glbuhg2</t>
  </si>
  <si>
    <t>ruk2</t>
  </si>
  <si>
    <t>ruk3</t>
  </si>
  <si>
    <t>COLS_OLAP</t>
  </si>
  <si>
    <t>ROWS_OLAP</t>
  </si>
  <si>
    <t>DICT01</t>
  </si>
  <si>
    <t>от операционной аренды</t>
  </si>
  <si>
    <t>от финансовой аренды</t>
  </si>
  <si>
    <t>от платежей при пользовании природными ресурсами</t>
  </si>
  <si>
    <t>125</t>
  </si>
  <si>
    <t>126</t>
  </si>
  <si>
    <t>127</t>
  </si>
  <si>
    <t>128</t>
  </si>
  <si>
    <t>129</t>
  </si>
  <si>
    <t>по процентам по депозитам, остаткам денежных средств</t>
  </si>
  <si>
    <t>по процентам по предоставленным заимствованиям</t>
  </si>
  <si>
    <t>по процентам по иным финансовым инструментам</t>
  </si>
  <si>
    <t>по дивидендам от объектов инвестирования</t>
  </si>
  <si>
    <t>от предоставления неисключительных прав на результаты интеллектуальной деятельности и средства индивидуализации</t>
  </si>
  <si>
    <t>от иных доходов от собственности</t>
  </si>
  <si>
    <t>по доходам от оказания платных услуг (работ), компенсаций затрат</t>
  </si>
  <si>
    <t>от оказания платных услуг (работ) за счет субсидии на выполнение государственного (муниципального) задания</t>
  </si>
  <si>
    <t>от оказания платных услуг (работ), кроме субсидии на выполнение государственного (муниципального) задания</t>
  </si>
  <si>
    <t>131</t>
  </si>
  <si>
    <t>132</t>
  </si>
  <si>
    <t>133</t>
  </si>
  <si>
    <t>134</t>
  </si>
  <si>
    <t>135</t>
  </si>
  <si>
    <t>от оказания услуг (работ) по программе обязательного медицинского страхования</t>
  </si>
  <si>
    <t>от платы за предоставление информации из государственных источников (реестров)</t>
  </si>
  <si>
    <t>от компенсации затрат</t>
  </si>
  <si>
    <t>по условным арендным платежам</t>
  </si>
  <si>
    <t>по штрафам, пеням, неустойкам, возмещениям ущерба</t>
  </si>
  <si>
    <t>от штрафных санкций за нарушение законодательства о закупках и нарушение условий контрактов (договоров)</t>
  </si>
  <si>
    <t>от штрафных санкций по долговым обязательствам</t>
  </si>
  <si>
    <t>от страховых возмещений</t>
  </si>
  <si>
    <t>от возмещения ущерба имуществу (за исключением страховых возмещений)</t>
  </si>
  <si>
    <t>от прочих доходов от сумм принудительного изъятия</t>
  </si>
  <si>
    <t>189</t>
  </si>
  <si>
    <t>за счет уплаты налогов, пошлин и сборов</t>
  </si>
  <si>
    <t>за счет уплаты штрафов за нарушение законодательства о налогах и сборах, законодательства о страховых взносах</t>
  </si>
  <si>
    <t>292</t>
  </si>
  <si>
    <t>за счет уплаты штрафов за нарушение законодательства о закупках и нарушение условий контрактов (договоров)</t>
  </si>
  <si>
    <t>293</t>
  </si>
  <si>
    <t>294</t>
  </si>
  <si>
    <t>295</t>
  </si>
  <si>
    <t>296</t>
  </si>
  <si>
    <t>за счет уплаты других экономических санкций</t>
  </si>
  <si>
    <t>291</t>
  </si>
  <si>
    <t>Документ подписан ЭЦП:</t>
  </si>
  <si>
    <t>Кем подписан</t>
  </si>
  <si>
    <t>Дата подписания</t>
  </si>
  <si>
    <t>Серийный номер сертификата</t>
  </si>
  <si>
    <t>Кем выдан сертификат</t>
  </si>
  <si>
    <t>Кому выдан сертификат</t>
  </si>
  <si>
    <t>Дата начала действия</t>
  </si>
  <si>
    <t>Дата окончания действия</t>
  </si>
  <si>
    <t>Отпечаток сертификата</t>
  </si>
  <si>
    <t>Описание сертификата</t>
  </si>
  <si>
    <t>Периодичность:  полугодовая, годовая</t>
  </si>
  <si>
    <t>за счет оплаты работ, услуг</t>
  </si>
  <si>
    <t>Главный бухгалтер
(руководитель централизованной бухгалтерии)</t>
  </si>
  <si>
    <t>0100</t>
  </si>
  <si>
    <t>0200</t>
  </si>
  <si>
    <t>0400</t>
  </si>
  <si>
    <t>0401</t>
  </si>
  <si>
    <t>0402</t>
  </si>
  <si>
    <t>0403</t>
  </si>
  <si>
    <t>0404</t>
  </si>
  <si>
    <t>0405</t>
  </si>
  <si>
    <t>0406</t>
  </si>
  <si>
    <t>0407</t>
  </si>
  <si>
    <t>0408</t>
  </si>
  <si>
    <t>0409</t>
  </si>
  <si>
    <t>0500</t>
  </si>
  <si>
    <t>0501</t>
  </si>
  <si>
    <t>0502</t>
  </si>
  <si>
    <t>0503</t>
  </si>
  <si>
    <t>0504</t>
  </si>
  <si>
    <t>0505</t>
  </si>
  <si>
    <t>0506</t>
  </si>
  <si>
    <t>0600</t>
  </si>
  <si>
    <t>0601</t>
  </si>
  <si>
    <t>0602</t>
  </si>
  <si>
    <t>0603</t>
  </si>
  <si>
    <t>0604</t>
  </si>
  <si>
    <t>0605</t>
  </si>
  <si>
    <t>0700</t>
  </si>
  <si>
    <t>по безвозмездным денежным поступлениям текущего характера</t>
  </si>
  <si>
    <t>по поступлениям текущего характера бюджетным и автономным учреждениям от сектора государственного управления</t>
  </si>
  <si>
    <t>0702</t>
  </si>
  <si>
    <t>0704</t>
  </si>
  <si>
    <t>154</t>
  </si>
  <si>
    <t>по поступлениям текущего характера от организаций государственного сектора</t>
  </si>
  <si>
    <t>по поступлениям текущего характера от иных резидентов (за исключением сектора государственного управления и организаций государственного сектора)</t>
  </si>
  <si>
    <t>0705</t>
  </si>
  <si>
    <t>155</t>
  </si>
  <si>
    <t>0707</t>
  </si>
  <si>
    <t>157</t>
  </si>
  <si>
    <t>по поступлениям текущего характера от международных организаций</t>
  </si>
  <si>
    <t>0708</t>
  </si>
  <si>
    <t>158</t>
  </si>
  <si>
    <t>по поступлениям текущего характера от нерезидентов (за исключением наднациональных организаций и правительств иностранных государств, международных финансовых организаций)</t>
  </si>
  <si>
    <t>по безвозмездным денежным поступлениям капитального характера</t>
  </si>
  <si>
    <t>0800</t>
  </si>
  <si>
    <t>160</t>
  </si>
  <si>
    <t>по поступлениям капитального характера бюджетным и автономным учреждениям от сектора государственного управления</t>
  </si>
  <si>
    <t>0802</t>
  </si>
  <si>
    <t>162</t>
  </si>
  <si>
    <t>0804</t>
  </si>
  <si>
    <t>164</t>
  </si>
  <si>
    <t>0805</t>
  </si>
  <si>
    <t>165</t>
  </si>
  <si>
    <t>0807</t>
  </si>
  <si>
    <t>0808</t>
  </si>
  <si>
    <t>167</t>
  </si>
  <si>
    <t>168</t>
  </si>
  <si>
    <t>по поступлениям капитального характера от организаций государственного сектора</t>
  </si>
  <si>
    <t>по поступлениям капитального характера от иных резидентов (за исключением сектора государственного управления и организаций государственного сектора)</t>
  </si>
  <si>
    <t>по поступлениям капитального характера от международных организаций</t>
  </si>
  <si>
    <t>по поступлениям капитального характера от нерезидентов (за исключением наднациональных организаций и правительств иностранных государств, международных финансовых организаций)</t>
  </si>
  <si>
    <t>1200</t>
  </si>
  <si>
    <t>по иным текущим поступлениям</t>
  </si>
  <si>
    <t>1201</t>
  </si>
  <si>
    <t>181</t>
  </si>
  <si>
    <t>невыясненные поступления</t>
  </si>
  <si>
    <t>1202</t>
  </si>
  <si>
    <t>иные доходы</t>
  </si>
  <si>
    <t>1203</t>
  </si>
  <si>
    <t>440</t>
  </si>
  <si>
    <t>реализация оборотных активов</t>
  </si>
  <si>
    <t>1300</t>
  </si>
  <si>
    <t>1400</t>
  </si>
  <si>
    <t>1410</t>
  </si>
  <si>
    <t>1420</t>
  </si>
  <si>
    <t>1430</t>
  </si>
  <si>
    <t>1440</t>
  </si>
  <si>
    <t>лекарственных препаратов и материалов, применяемых в медицинских целях</t>
  </si>
  <si>
    <t>1441</t>
  </si>
  <si>
    <t>441</t>
  </si>
  <si>
    <t>продуктов питания</t>
  </si>
  <si>
    <t>горюче-смазочных материалов</t>
  </si>
  <si>
    <t>строительных материалов</t>
  </si>
  <si>
    <t>мягкого инвентаря</t>
  </si>
  <si>
    <t>прочих оборотных ценностей (материалов)</t>
  </si>
  <si>
    <t>прочих материальных запасов однократного применения</t>
  </si>
  <si>
    <t>1442</t>
  </si>
  <si>
    <t>1443</t>
  </si>
  <si>
    <t>1444</t>
  </si>
  <si>
    <t>1445</t>
  </si>
  <si>
    <t>1446</t>
  </si>
  <si>
    <t>442</t>
  </si>
  <si>
    <t>443</t>
  </si>
  <si>
    <t>444</t>
  </si>
  <si>
    <t>445</t>
  </si>
  <si>
    <t>446</t>
  </si>
  <si>
    <t>449</t>
  </si>
  <si>
    <t>от реализации финансовых активов:</t>
  </si>
  <si>
    <t>1600</t>
  </si>
  <si>
    <t>ценных бумаг, кроме акций и иных финансовых инструментов</t>
  </si>
  <si>
    <t>1610</t>
  </si>
  <si>
    <t>акций и иных финансовых инструментов</t>
  </si>
  <si>
    <t>1620</t>
  </si>
  <si>
    <t>от возврата по предоставленным заимствованиям</t>
  </si>
  <si>
    <t>1630</t>
  </si>
  <si>
    <t>по предоставленным заимствованиям бюджетам бюджетной системы Российской Федерации</t>
  </si>
  <si>
    <t>640</t>
  </si>
  <si>
    <t>1631</t>
  </si>
  <si>
    <t>641</t>
  </si>
  <si>
    <t>1632</t>
  </si>
  <si>
    <t>1633</t>
  </si>
  <si>
    <t>1634</t>
  </si>
  <si>
    <t>1635</t>
  </si>
  <si>
    <t>1636</t>
  </si>
  <si>
    <t>1637</t>
  </si>
  <si>
    <t>642</t>
  </si>
  <si>
    <t>643</t>
  </si>
  <si>
    <t>644</t>
  </si>
  <si>
    <t>645</t>
  </si>
  <si>
    <t>646</t>
  </si>
  <si>
    <t>647</t>
  </si>
  <si>
    <t>по предоставленным заимствованиям государственным (муниципальным) автономным учреждениям</t>
  </si>
  <si>
    <t>по предоставленным заимствованиям финансовым и нефинансовым организациям государственного сектора</t>
  </si>
  <si>
    <t>по предоставленным заимствованиям иным нефинансовым организациям</t>
  </si>
  <si>
    <t>по предоставленным заимствованиям иным финансовым организациям</t>
  </si>
  <si>
    <t>по предоставленным заимствованиям некоммерческим организациям и физическим лицам - производителям товаров, работ, услуг</t>
  </si>
  <si>
    <t>по предоставленным заимствованиям физическим лицам</t>
  </si>
  <si>
    <t>1800</t>
  </si>
  <si>
    <t>Поступления от финансовых операций — всего</t>
  </si>
  <si>
    <t>1900</t>
  </si>
  <si>
    <t>700</t>
  </si>
  <si>
    <t>1910</t>
  </si>
  <si>
    <t>710</t>
  </si>
  <si>
    <t>2100</t>
  </si>
  <si>
    <t>2200</t>
  </si>
  <si>
    <t>2300</t>
  </si>
  <si>
    <t>2301</t>
  </si>
  <si>
    <t>за счет прочих несоциальных выплат персоналу в денежной форме</t>
  </si>
  <si>
    <t>2302</t>
  </si>
  <si>
    <t>2303</t>
  </si>
  <si>
    <t>2304</t>
  </si>
  <si>
    <t>за счет прочих несоциальных выплат персоналу в натуральной форме</t>
  </si>
  <si>
    <t>214</t>
  </si>
  <si>
    <t>2400</t>
  </si>
  <si>
    <t>2401</t>
  </si>
  <si>
    <t>2402</t>
  </si>
  <si>
    <t>2403</t>
  </si>
  <si>
    <t>2404</t>
  </si>
  <si>
    <t>арендной платы за пользование имуществом (за исключением земельных и других обособленных природных объектов)</t>
  </si>
  <si>
    <t>2405</t>
  </si>
  <si>
    <t>2406</t>
  </si>
  <si>
    <t>2407</t>
  </si>
  <si>
    <t>227</t>
  </si>
  <si>
    <t>страхования</t>
  </si>
  <si>
    <t>2408</t>
  </si>
  <si>
    <t>229</t>
  </si>
  <si>
    <t>арендной платы за пользование земельными участками и другими обособленными природными объектами</t>
  </si>
  <si>
    <t>2500</t>
  </si>
  <si>
    <t>за счет безвозмездных перечислений текущего характера организациям</t>
  </si>
  <si>
    <t>2600</t>
  </si>
  <si>
    <t>2601</t>
  </si>
  <si>
    <t>за счет безвозмездных перечислений государственным (муниципальным) бюджетным и автономным учреждениям</t>
  </si>
  <si>
    <t>2602</t>
  </si>
  <si>
    <t>за счет безвозмездных перечислений финансовым организациям государственного сектора на производство</t>
  </si>
  <si>
    <t>2603</t>
  </si>
  <si>
    <t>2604</t>
  </si>
  <si>
    <t>2605</t>
  </si>
  <si>
    <t>2606</t>
  </si>
  <si>
    <t>2607</t>
  </si>
  <si>
    <t>243</t>
  </si>
  <si>
    <t>244</t>
  </si>
  <si>
    <t>245</t>
  </si>
  <si>
    <t>246</t>
  </si>
  <si>
    <t>247</t>
  </si>
  <si>
    <t>за счет безвозмездных перечислений иным финансовым организациям (за исключением финансовых организаций государственного сектора) на производство</t>
  </si>
  <si>
    <t>за счет безвозмездных перечислений нефинансовым организациям государственного сектора на производство</t>
  </si>
  <si>
    <t>за счет безвозмездных перечислений иным нефинансовым организациям (за исключением нефинансовых организаций государственного сектора) на производство</t>
  </si>
  <si>
    <t>за счет безвозмездных перечислений некоммерческим организациям и физическим лицам - производителям товаров, работ и услуг на производство</t>
  </si>
  <si>
    <t>за счет безвозмездных перечислений финансовым организациям государственного сектора на продукцию</t>
  </si>
  <si>
    <t>2608</t>
  </si>
  <si>
    <t>248</t>
  </si>
  <si>
    <t>за счет безвозмездных перечислений иным финансовым организациям (за исключением финансовых организаций государственного сектора) на продукцию</t>
  </si>
  <si>
    <t>2609</t>
  </si>
  <si>
    <t>2611</t>
  </si>
  <si>
    <t>2612</t>
  </si>
  <si>
    <t>249</t>
  </si>
  <si>
    <t>24A</t>
  </si>
  <si>
    <t>24B</t>
  </si>
  <si>
    <t>за счет безвозмездных перечислений нефинансовым организациям государственного сектора на продукцию</t>
  </si>
  <si>
    <t>за счет безвозмездных перечислений иным нефинансовым организациям (за исключением нефинансовых организаций государственного сектора) на продукцию</t>
  </si>
  <si>
    <t>за счет безвозмездных перечислений некоммерческим организациям и физическим лицам - производителям товаров, работ и услуг на продукцию</t>
  </si>
  <si>
    <t>2700</t>
  </si>
  <si>
    <t>2702</t>
  </si>
  <si>
    <t>2703</t>
  </si>
  <si>
    <t>2800</t>
  </si>
  <si>
    <t>2802</t>
  </si>
  <si>
    <t>за счет пособий по социальной помощи населению в денежной форме</t>
  </si>
  <si>
    <t>2803</t>
  </si>
  <si>
    <t>за счет пособий по социальной помощи населению в натуральной форме</t>
  </si>
  <si>
    <t>2804</t>
  </si>
  <si>
    <t>за счет пенсий, пособий, выплачиваемых работодателями, нанимателями бывшим работникам</t>
  </si>
  <si>
    <t>264</t>
  </si>
  <si>
    <t>за счет пособий по социальной помощи, выплачиваемых работодателями, нанимателями бывшим работникам в натуральной форме</t>
  </si>
  <si>
    <t>2805</t>
  </si>
  <si>
    <t>265</t>
  </si>
  <si>
    <t>за счет социальных пособий и компенсаций персоналу в денежной форме</t>
  </si>
  <si>
    <t>2806</t>
  </si>
  <si>
    <t>266</t>
  </si>
  <si>
    <t>за счет социальных компенсаций персоналу в натуральной форме</t>
  </si>
  <si>
    <t>2807</t>
  </si>
  <si>
    <t>267</t>
  </si>
  <si>
    <t>2900</t>
  </si>
  <si>
    <t>2901</t>
  </si>
  <si>
    <t>3000</t>
  </si>
  <si>
    <t>за счет безвозмездных перечислений капитального характера организациям</t>
  </si>
  <si>
    <t>280</t>
  </si>
  <si>
    <t>3001</t>
  </si>
  <si>
    <t>3002</t>
  </si>
  <si>
    <t>3003</t>
  </si>
  <si>
    <t>3004</t>
  </si>
  <si>
    <t>3005</t>
  </si>
  <si>
    <t>3006</t>
  </si>
  <si>
    <t>281</t>
  </si>
  <si>
    <t>282</t>
  </si>
  <si>
    <t>283</t>
  </si>
  <si>
    <t>284</t>
  </si>
  <si>
    <t>285</t>
  </si>
  <si>
    <t>286</t>
  </si>
  <si>
    <t>за счет безвозмездных перечислений капитального характера государственным (муниципальным) бюджетным и автономным учреждениям</t>
  </si>
  <si>
    <t>за счет безвозмездных перечислений капитального характера финансовым организациям государственного сектора</t>
  </si>
  <si>
    <t>за счет безвозмездных перечислений капитального характера иным финансовым организациям (за исключением финансовых организаций государственного сектора)</t>
  </si>
  <si>
    <t>за счет безвозмездных перечислений капитального характера нефинансовым организациям государственного сектора</t>
  </si>
  <si>
    <t>за счет безвозмездных перечислений капитального характера иным нефинансовым организациям (за исключением нефинансовых организаций государственного сектора)</t>
  </si>
  <si>
    <t>за счет безвозмездных перечислений капитального характера некоммерческим организациям и физическим лицам - производителям товаров, работ и услуг</t>
  </si>
  <si>
    <t>290</t>
  </si>
  <si>
    <t>3100</t>
  </si>
  <si>
    <t>3101</t>
  </si>
  <si>
    <t>за счет уплаты штрафных санкций по долговым обязательствам</t>
  </si>
  <si>
    <t>за счет уплаты иных выплат текущего характера  физическим лицам</t>
  </si>
  <si>
    <t>3102</t>
  </si>
  <si>
    <t>3103</t>
  </si>
  <si>
    <t>3104</t>
  </si>
  <si>
    <t>3105</t>
  </si>
  <si>
    <t>3106</t>
  </si>
  <si>
    <t>3107</t>
  </si>
  <si>
    <t>3108</t>
  </si>
  <si>
    <t>3109</t>
  </si>
  <si>
    <t>297</t>
  </si>
  <si>
    <t>298</t>
  </si>
  <si>
    <t>299</t>
  </si>
  <si>
    <t>за счет уплаты иных выплат текущего характера  организациям</t>
  </si>
  <si>
    <t>за счет уплаты иных выплат капитального характера  физическим лицам</t>
  </si>
  <si>
    <t>за счет уплаты иных выплат капитального характера  организациям</t>
  </si>
  <si>
    <t>3200</t>
  </si>
  <si>
    <t>3300</t>
  </si>
  <si>
    <t>3310</t>
  </si>
  <si>
    <t>3340</t>
  </si>
  <si>
    <t>3330</t>
  </si>
  <si>
    <t>3346</t>
  </si>
  <si>
    <t>3347</t>
  </si>
  <si>
    <t>341</t>
  </si>
  <si>
    <t>342</t>
  </si>
  <si>
    <t>343</t>
  </si>
  <si>
    <t>344</t>
  </si>
  <si>
    <t>345</t>
  </si>
  <si>
    <t>346</t>
  </si>
  <si>
    <t>347</t>
  </si>
  <si>
    <t>349</t>
  </si>
  <si>
    <t>3390</t>
  </si>
  <si>
    <t>228</t>
  </si>
  <si>
    <t>прочих оборотных запасов (материалов)</t>
  </si>
  <si>
    <t>материальных запасов для целей капитальных вложений</t>
  </si>
  <si>
    <t>материальных запасов однократного применения</t>
  </si>
  <si>
    <t>на приобретение услуг, работ для целей капитальных вложений</t>
  </si>
  <si>
    <t>на приобретение финансовых активов:</t>
  </si>
  <si>
    <t>3400</t>
  </si>
  <si>
    <t>3410</t>
  </si>
  <si>
    <t>3420</t>
  </si>
  <si>
    <t>по предоставленным заимствованиям</t>
  </si>
  <si>
    <t>3430</t>
  </si>
  <si>
    <t>бюджетам бюджетной системы Российской Федерации</t>
  </si>
  <si>
    <t>государственным (муниципальным) автономным учреждениям</t>
  </si>
  <si>
    <t>финансовым и нефинансовым организациям государственного сектора</t>
  </si>
  <si>
    <t>3431</t>
  </si>
  <si>
    <t>3432</t>
  </si>
  <si>
    <t>3433</t>
  </si>
  <si>
    <t>541</t>
  </si>
  <si>
    <t>542</t>
  </si>
  <si>
    <t>543</t>
  </si>
  <si>
    <t>ф. 0503723 с. 7</t>
  </si>
  <si>
    <t>3434</t>
  </si>
  <si>
    <t>544</t>
  </si>
  <si>
    <t>иным нефинансовым организациям</t>
  </si>
  <si>
    <t>иным финансовым организациям</t>
  </si>
  <si>
    <t>некоммерческим организациям и физическим лицам - производителям товаров, работ, услуг</t>
  </si>
  <si>
    <t>физическим лицам</t>
  </si>
  <si>
    <t>Выбытия по финансовым операциям — всего</t>
  </si>
  <si>
    <t>3435</t>
  </si>
  <si>
    <t>3436</t>
  </si>
  <si>
    <t>3437</t>
  </si>
  <si>
    <t>545</t>
  </si>
  <si>
    <t>546</t>
  </si>
  <si>
    <t>547</t>
  </si>
  <si>
    <t>3600</t>
  </si>
  <si>
    <t>3800</t>
  </si>
  <si>
    <t>по внутренним привлеченным заимствованиям в рублях</t>
  </si>
  <si>
    <t>3810</t>
  </si>
  <si>
    <t>3900</t>
  </si>
  <si>
    <t>4000</t>
  </si>
  <si>
    <t>4100</t>
  </si>
  <si>
    <t>4200</t>
  </si>
  <si>
    <t>4210</t>
  </si>
  <si>
    <t>4220</t>
  </si>
  <si>
    <t>4300</t>
  </si>
  <si>
    <t>4310</t>
  </si>
  <si>
    <t>4320</t>
  </si>
  <si>
    <t>4400</t>
  </si>
  <si>
    <t>4410</t>
  </si>
  <si>
    <t>4420</t>
  </si>
  <si>
    <t>4500</t>
  </si>
  <si>
    <t>4510</t>
  </si>
  <si>
    <t>4520</t>
  </si>
  <si>
    <t>4600</t>
  </si>
  <si>
    <t>4610</t>
  </si>
  <si>
    <t>ф. 0503723 с. 8</t>
  </si>
  <si>
    <t>4620</t>
  </si>
  <si>
    <t>4630</t>
  </si>
  <si>
    <t>4640</t>
  </si>
  <si>
    <t>5000</t>
  </si>
  <si>
    <t>5010</t>
  </si>
  <si>
    <t>5020</t>
  </si>
  <si>
    <t>5030</t>
  </si>
  <si>
    <t>9000</t>
  </si>
  <si>
    <t>Расходы, всего                                                                                                            в том числе:</t>
  </si>
  <si>
    <t>1449</t>
  </si>
  <si>
    <t>3110</t>
  </si>
  <si>
    <t>340</t>
  </si>
  <si>
    <t>за счет приобретения товаров и материальных запасов</t>
  </si>
  <si>
    <t>3111</t>
  </si>
  <si>
    <t>3112</t>
  </si>
  <si>
    <t>3113</t>
  </si>
  <si>
    <t>3114</t>
  </si>
  <si>
    <t>3115</t>
  </si>
  <si>
    <t>3116</t>
  </si>
  <si>
    <t>3117</t>
  </si>
  <si>
    <t>прочих запасов</t>
  </si>
  <si>
    <t>3320</t>
  </si>
  <si>
    <t>0507</t>
  </si>
  <si>
    <t>139</t>
  </si>
  <si>
    <t>от возмещений Фондом социального страхования Российской Федерации расходов</t>
  </si>
  <si>
    <t>0706</t>
  </si>
  <si>
    <t>156</t>
  </si>
  <si>
    <t>по поступлениям текущего характера от наднациональных организаций и правительств иностранных государств</t>
  </si>
  <si>
    <t>43979187</t>
  </si>
  <si>
    <t>БДОУ БДОУ г. Омска "Центр развития ребенка - детский сад № 38"</t>
  </si>
  <si>
    <t>Гридина Татьяна Николаевна</t>
  </si>
  <si>
    <t>Бокова Юлия Анатольевна</t>
  </si>
  <si>
    <t>99010004</t>
  </si>
  <si>
    <t>01 января 2022 г.</t>
  </si>
  <si>
    <t>Департамент образования администрации города Омска</t>
  </si>
  <si>
    <t>5506029966</t>
  </si>
  <si>
    <t>ГОД</t>
  </si>
  <si>
    <t>5</t>
  </si>
  <si>
    <t>01.01.2022</t>
  </si>
  <si>
    <t>3</t>
  </si>
  <si>
    <t>500</t>
  </si>
  <si>
    <t>100</t>
  </si>
  <si>
    <t>120</t>
  </si>
  <si>
    <t>130</t>
  </si>
  <si>
    <t>140</t>
  </si>
  <si>
    <t>141</t>
  </si>
  <si>
    <t>142</t>
  </si>
  <si>
    <t>143</t>
  </si>
  <si>
    <t>144</t>
  </si>
  <si>
    <t>145</t>
  </si>
  <si>
    <t>150</t>
  </si>
  <si>
    <t>152</t>
  </si>
  <si>
    <t>510</t>
  </si>
  <si>
    <t>610</t>
  </si>
  <si>
    <t>171</t>
  </si>
  <si>
    <t>400</t>
  </si>
  <si>
    <t>410</t>
  </si>
  <si>
    <t>420</t>
  </si>
  <si>
    <t>430</t>
  </si>
  <si>
    <t>600</t>
  </si>
  <si>
    <t>620</t>
  </si>
  <si>
    <t>630</t>
  </si>
  <si>
    <t>200</t>
  </si>
  <si>
    <t>210</t>
  </si>
  <si>
    <t>211</t>
  </si>
  <si>
    <t>212</t>
  </si>
  <si>
    <t>213</t>
  </si>
  <si>
    <t>220</t>
  </si>
  <si>
    <t>221</t>
  </si>
  <si>
    <t>242</t>
  </si>
  <si>
    <t>222</t>
  </si>
  <si>
    <t>223</t>
  </si>
  <si>
    <t>224</t>
  </si>
  <si>
    <t>225</t>
  </si>
  <si>
    <t>226</t>
  </si>
  <si>
    <t>230</t>
  </si>
  <si>
    <t>240</t>
  </si>
  <si>
    <t>241</t>
  </si>
  <si>
    <t>273</t>
  </si>
  <si>
    <t>270</t>
  </si>
  <si>
    <t>250</t>
  </si>
  <si>
    <t>252</t>
  </si>
  <si>
    <t>253</t>
  </si>
  <si>
    <t>260</t>
  </si>
  <si>
    <t>262</t>
  </si>
  <si>
    <t>263</t>
  </si>
  <si>
    <t>310</t>
  </si>
  <si>
    <t>320</t>
  </si>
  <si>
    <t>330</t>
  </si>
  <si>
    <t>520</t>
  </si>
  <si>
    <t>530</t>
  </si>
  <si>
    <t>540</t>
  </si>
  <si>
    <t>800</t>
  </si>
  <si>
    <t>810</t>
  </si>
  <si>
    <t>Заработная плата</t>
  </si>
  <si>
    <t>111</t>
  </si>
  <si>
    <t>0701</t>
  </si>
  <si>
    <t>Социальные пособия и компенсации персоналу в денежной форме</t>
  </si>
  <si>
    <t>112</t>
  </si>
  <si>
    <t>Начисления на выплаты по оплате труда</t>
  </si>
  <si>
    <t>119</t>
  </si>
  <si>
    <t>Услуги связи</t>
  </si>
  <si>
    <t>Коммунальные услуги</t>
  </si>
  <si>
    <t>Работы, услуги по содержанию имущества</t>
  </si>
  <si>
    <t>Прочие работы, услуги</t>
  </si>
  <si>
    <t>Увеличение стоимости основных средств</t>
  </si>
  <si>
    <t>Увеличение стоимости продуктов питания</t>
  </si>
  <si>
    <t>Увеличение стоимости прочих материальных запасов</t>
  </si>
  <si>
    <t>Налоги, пошлины и сборы</t>
  </si>
  <si>
    <t>851</t>
  </si>
  <si>
    <t>853</t>
  </si>
  <si>
    <t>Штрафы за нарушение законодательства о налогах и сборах, законодательства о страховых взносах</t>
  </si>
  <si>
    <t>Иные выплаты текущего характера физическим лицам</t>
  </si>
  <si>
    <t>831</t>
  </si>
  <si>
    <t>852</t>
  </si>
  <si>
    <t>Другие экономические санкции</t>
  </si>
</sst>
</file>

<file path=xl/styles.xml><?xml version="1.0" encoding="utf-8"?>
<styleSheet xmlns="http://schemas.openxmlformats.org/spreadsheetml/2006/main">
  <numFmts count="1">
    <numFmt numFmtId="164" formatCode="#,##0.00;\ \-\ #,##0.00;\ \-"/>
  </numFmts>
  <fonts count="35">
    <font>
      <sz val="11"/>
      <color indexed="8"/>
      <name val="Calibri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b/>
      <sz val="8"/>
      <name val="Arial"/>
      <family val="2"/>
      <charset val="204"/>
    </font>
    <font>
      <b/>
      <i/>
      <sz val="8"/>
      <name val="Arial"/>
      <family val="2"/>
      <charset val="204"/>
    </font>
    <font>
      <i/>
      <sz val="8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sz val="8"/>
      <color indexed="8"/>
      <name val="Calibri"/>
      <family val="2"/>
      <charset val="204"/>
    </font>
    <font>
      <i/>
      <sz val="8"/>
      <color indexed="8"/>
      <name val="Arial"/>
      <family val="2"/>
      <charset val="204"/>
    </font>
    <font>
      <b/>
      <i/>
      <sz val="8"/>
      <color indexed="8"/>
      <name val="Arial"/>
      <family val="2"/>
      <charset val="204"/>
    </font>
    <font>
      <b/>
      <i/>
      <sz val="8"/>
      <color indexed="8"/>
      <name val="Calibri"/>
      <family val="2"/>
      <charset val="204"/>
    </font>
    <font>
      <i/>
      <sz val="12"/>
      <color indexed="8"/>
      <name val="Arial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lightGray"/>
    </fill>
  </fills>
  <borders count="7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69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7" fillId="21" borderId="7" applyNumberFormat="0" applyAlignment="0" applyProtection="0"/>
    <xf numFmtId="0" fontId="17" fillId="21" borderId="7" applyNumberFormat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3" fillId="0" borderId="0"/>
    <xf numFmtId="0" fontId="33" fillId="0" borderId="0"/>
    <xf numFmtId="0" fontId="8" fillId="0" borderId="0"/>
    <xf numFmtId="0" fontId="34" fillId="0" borderId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</cellStyleXfs>
  <cellXfs count="250">
    <xf numFmtId="0" fontId="0" fillId="0" borderId="0" xfId="0"/>
    <xf numFmtId="0" fontId="3" fillId="24" borderId="0" xfId="0" applyFont="1" applyFill="1"/>
    <xf numFmtId="0" fontId="25" fillId="0" borderId="0" xfId="0" applyFont="1"/>
    <xf numFmtId="49" fontId="1" fillId="24" borderId="10" xfId="0" applyNumberFormat="1" applyFont="1" applyFill="1" applyBorder="1" applyAlignment="1">
      <alignment horizontal="center" wrapText="1"/>
    </xf>
    <xf numFmtId="49" fontId="1" fillId="24" borderId="0" xfId="0" applyNumberFormat="1" applyFont="1" applyFill="1" applyBorder="1" applyAlignment="1">
      <alignment horizontal="center"/>
    </xf>
    <xf numFmtId="49" fontId="1" fillId="24" borderId="11" xfId="0" applyNumberFormat="1" applyFont="1" applyFill="1" applyBorder="1" applyAlignment="1">
      <alignment horizontal="center"/>
    </xf>
    <xf numFmtId="0" fontId="3" fillId="0" borderId="0" xfId="0" applyFont="1"/>
    <xf numFmtId="49" fontId="1" fillId="25" borderId="12" xfId="0" applyNumberFormat="1" applyFont="1" applyFill="1" applyBorder="1" applyAlignment="1">
      <alignment horizontal="center"/>
    </xf>
    <xf numFmtId="49" fontId="1" fillId="25" borderId="13" xfId="0" applyNumberFormat="1" applyFont="1" applyFill="1" applyBorder="1" applyAlignment="1">
      <alignment horizontal="center"/>
    </xf>
    <xf numFmtId="49" fontId="1" fillId="25" borderId="14" xfId="0" applyNumberFormat="1" applyFont="1" applyFill="1" applyBorder="1" applyAlignment="1">
      <alignment horizontal="center"/>
    </xf>
    <xf numFmtId="49" fontId="1" fillId="25" borderId="15" xfId="0" applyNumberFormat="1" applyFont="1" applyFill="1" applyBorder="1" applyAlignment="1">
      <alignment horizontal="center"/>
    </xf>
    <xf numFmtId="49" fontId="1" fillId="25" borderId="16" xfId="0" applyNumberFormat="1" applyFont="1" applyFill="1" applyBorder="1" applyAlignment="1">
      <alignment horizontal="center"/>
    </xf>
    <xf numFmtId="49" fontId="1" fillId="25" borderId="17" xfId="0" applyNumberFormat="1" applyFont="1" applyFill="1" applyBorder="1" applyAlignment="1">
      <alignment horizontal="center"/>
    </xf>
    <xf numFmtId="49" fontId="1" fillId="25" borderId="18" xfId="0" applyNumberFormat="1" applyFont="1" applyFill="1" applyBorder="1" applyAlignment="1">
      <alignment horizontal="center"/>
    </xf>
    <xf numFmtId="49" fontId="1" fillId="25" borderId="11" xfId="0" applyNumberFormat="1" applyFont="1" applyFill="1" applyBorder="1" applyAlignment="1">
      <alignment horizontal="center"/>
    </xf>
    <xf numFmtId="49" fontId="1" fillId="24" borderId="19" xfId="0" applyNumberFormat="1" applyFont="1" applyFill="1" applyBorder="1" applyAlignment="1">
      <alignment horizontal="center"/>
    </xf>
    <xf numFmtId="49" fontId="1" fillId="24" borderId="0" xfId="0" applyNumberFormat="1" applyFont="1" applyFill="1" applyAlignment="1">
      <alignment horizontal="right" wrapText="1"/>
    </xf>
    <xf numFmtId="49" fontId="1" fillId="24" borderId="0" xfId="0" applyNumberFormat="1" applyFont="1" applyFill="1" applyAlignment="1">
      <alignment horizontal="right"/>
    </xf>
    <xf numFmtId="49" fontId="1" fillId="24" borderId="0" xfId="0" applyNumberFormat="1" applyFont="1" applyFill="1" applyAlignment="1"/>
    <xf numFmtId="49" fontId="1" fillId="24" borderId="20" xfId="0" applyNumberFormat="1" applyFont="1" applyFill="1" applyBorder="1" applyAlignment="1">
      <alignment horizontal="center"/>
    </xf>
    <xf numFmtId="49" fontId="1" fillId="25" borderId="21" xfId="0" applyNumberFormat="1" applyFont="1" applyFill="1" applyBorder="1" applyAlignment="1">
      <alignment horizontal="center"/>
    </xf>
    <xf numFmtId="49" fontId="1" fillId="25" borderId="22" xfId="0" applyNumberFormat="1" applyFont="1" applyFill="1" applyBorder="1" applyAlignment="1">
      <alignment horizontal="center"/>
    </xf>
    <xf numFmtId="49" fontId="1" fillId="25" borderId="23" xfId="0" applyNumberFormat="1" applyFont="1" applyFill="1" applyBorder="1" applyAlignment="1">
      <alignment horizontal="center"/>
    </xf>
    <xf numFmtId="49" fontId="1" fillId="25" borderId="19" xfId="0" applyNumberFormat="1" applyFont="1" applyFill="1" applyBorder="1" applyAlignment="1">
      <alignment horizontal="right"/>
    </xf>
    <xf numFmtId="49" fontId="1" fillId="25" borderId="24" xfId="0" applyNumberFormat="1" applyFont="1" applyFill="1" applyBorder="1" applyAlignment="1">
      <alignment horizontal="center"/>
    </xf>
    <xf numFmtId="49" fontId="1" fillId="25" borderId="19" xfId="0" applyNumberFormat="1" applyFont="1" applyFill="1" applyBorder="1" applyAlignment="1"/>
    <xf numFmtId="49" fontId="1" fillId="25" borderId="25" xfId="0" applyNumberFormat="1" applyFont="1" applyFill="1" applyBorder="1" applyAlignment="1">
      <alignment horizontal="center"/>
    </xf>
    <xf numFmtId="49" fontId="1" fillId="25" borderId="26" xfId="0" applyNumberFormat="1" applyFont="1" applyFill="1" applyBorder="1" applyAlignment="1">
      <alignment horizontal="center"/>
    </xf>
    <xf numFmtId="49" fontId="1" fillId="25" borderId="27" xfId="0" applyNumberFormat="1" applyFont="1" applyFill="1" applyBorder="1" applyAlignment="1">
      <alignment horizontal="center"/>
    </xf>
    <xf numFmtId="49" fontId="1" fillId="24" borderId="0" xfId="0" applyNumberFormat="1" applyFont="1" applyFill="1" applyBorder="1" applyAlignment="1"/>
    <xf numFmtId="49" fontId="1" fillId="25" borderId="28" xfId="0" applyNumberFormat="1" applyFont="1" applyFill="1" applyBorder="1" applyAlignment="1">
      <alignment horizontal="center"/>
    </xf>
    <xf numFmtId="49" fontId="1" fillId="25" borderId="29" xfId="0" applyNumberFormat="1" applyFont="1" applyFill="1" applyBorder="1" applyAlignment="1">
      <alignment horizontal="right"/>
    </xf>
    <xf numFmtId="49" fontId="1" fillId="24" borderId="30" xfId="0" applyNumberFormat="1" applyFont="1" applyFill="1" applyBorder="1" applyAlignment="1">
      <alignment horizontal="center"/>
    </xf>
    <xf numFmtId="49" fontId="1" fillId="25" borderId="31" xfId="0" applyNumberFormat="1" applyFont="1" applyFill="1" applyBorder="1" applyAlignment="1">
      <alignment horizontal="center"/>
    </xf>
    <xf numFmtId="49" fontId="1" fillId="25" borderId="32" xfId="0" applyNumberFormat="1" applyFont="1" applyFill="1" applyBorder="1" applyAlignment="1">
      <alignment horizontal="right"/>
    </xf>
    <xf numFmtId="49" fontId="1" fillId="25" borderId="33" xfId="0" applyNumberFormat="1" applyFont="1" applyFill="1" applyBorder="1" applyAlignment="1">
      <alignment horizontal="center"/>
    </xf>
    <xf numFmtId="49" fontId="1" fillId="25" borderId="34" xfId="0" applyNumberFormat="1" applyFont="1" applyFill="1" applyBorder="1" applyAlignment="1">
      <alignment horizontal="center"/>
    </xf>
    <xf numFmtId="49" fontId="1" fillId="25" borderId="35" xfId="0" applyNumberFormat="1" applyFont="1" applyFill="1" applyBorder="1" applyAlignment="1">
      <alignment horizontal="center"/>
    </xf>
    <xf numFmtId="49" fontId="1" fillId="25" borderId="36" xfId="0" applyNumberFormat="1" applyFont="1" applyFill="1" applyBorder="1" applyAlignment="1">
      <alignment horizontal="center"/>
    </xf>
    <xf numFmtId="49" fontId="1" fillId="25" borderId="29" xfId="0" applyNumberFormat="1" applyFont="1" applyFill="1" applyBorder="1" applyAlignment="1">
      <alignment horizontal="center"/>
    </xf>
    <xf numFmtId="49" fontId="1" fillId="25" borderId="37" xfId="0" applyNumberFormat="1" applyFont="1" applyFill="1" applyBorder="1" applyAlignment="1">
      <alignment horizontal="center"/>
    </xf>
    <xf numFmtId="49" fontId="1" fillId="25" borderId="38" xfId="0" applyNumberFormat="1" applyFont="1" applyFill="1" applyBorder="1" applyAlignment="1">
      <alignment horizontal="center"/>
    </xf>
    <xf numFmtId="49" fontId="1" fillId="25" borderId="39" xfId="0" applyNumberFormat="1" applyFont="1" applyFill="1" applyBorder="1" applyAlignment="1">
      <alignment horizontal="center"/>
    </xf>
    <xf numFmtId="49" fontId="1" fillId="25" borderId="40" xfId="0" applyNumberFormat="1" applyFont="1" applyFill="1" applyBorder="1" applyAlignment="1">
      <alignment horizontal="center"/>
    </xf>
    <xf numFmtId="49" fontId="1" fillId="25" borderId="41" xfId="0" applyNumberFormat="1" applyFont="1" applyFill="1" applyBorder="1" applyAlignment="1">
      <alignment horizontal="center"/>
    </xf>
    <xf numFmtId="49" fontId="1" fillId="25" borderId="42" xfId="0" applyNumberFormat="1" applyFont="1" applyFill="1" applyBorder="1" applyAlignment="1">
      <alignment horizontal="center"/>
    </xf>
    <xf numFmtId="49" fontId="1" fillId="25" borderId="43" xfId="0" applyNumberFormat="1" applyFont="1" applyFill="1" applyBorder="1" applyAlignment="1">
      <alignment horizontal="center"/>
    </xf>
    <xf numFmtId="49" fontId="1" fillId="0" borderId="0" xfId="0" applyNumberFormat="1" applyFont="1" applyAlignment="1">
      <alignment wrapText="1"/>
    </xf>
    <xf numFmtId="49" fontId="1" fillId="0" borderId="0" xfId="0" applyNumberFormat="1" applyFont="1" applyAlignment="1">
      <alignment horizontal="left" wrapText="1"/>
    </xf>
    <xf numFmtId="49" fontId="3" fillId="24" borderId="0" xfId="0" applyNumberFormat="1" applyFont="1" applyFill="1" applyAlignment="1"/>
    <xf numFmtId="49" fontId="25" fillId="0" borderId="0" xfId="0" applyNumberFormat="1" applyFont="1" applyAlignment="1"/>
    <xf numFmtId="49" fontId="0" fillId="0" borderId="0" xfId="0" applyNumberFormat="1" applyAlignment="1"/>
    <xf numFmtId="49" fontId="1" fillId="24" borderId="0" xfId="0" applyNumberFormat="1" applyFont="1" applyFill="1" applyBorder="1" applyAlignment="1">
      <alignment horizontal="right"/>
    </xf>
    <xf numFmtId="49" fontId="1" fillId="25" borderId="17" xfId="0" applyNumberFormat="1" applyFont="1" applyFill="1" applyBorder="1" applyAlignment="1"/>
    <xf numFmtId="49" fontId="1" fillId="25" borderId="27" xfId="0" applyNumberFormat="1" applyFont="1" applyFill="1" applyBorder="1" applyAlignment="1"/>
    <xf numFmtId="49" fontId="7" fillId="24" borderId="35" xfId="0" applyNumberFormat="1" applyFont="1" applyFill="1" applyBorder="1" applyAlignment="1">
      <alignment horizontal="left" wrapText="1"/>
    </xf>
    <xf numFmtId="49" fontId="7" fillId="24" borderId="0" xfId="0" applyNumberFormat="1" applyFont="1" applyFill="1" applyBorder="1" applyAlignment="1">
      <alignment horizontal="left" wrapText="1"/>
    </xf>
    <xf numFmtId="49" fontId="1" fillId="24" borderId="35" xfId="0" applyNumberFormat="1" applyFont="1" applyFill="1" applyBorder="1" applyAlignment="1">
      <alignment horizontal="right" wrapText="1"/>
    </xf>
    <xf numFmtId="49" fontId="1" fillId="25" borderId="37" xfId="0" applyNumberFormat="1" applyFont="1" applyFill="1" applyBorder="1" applyAlignment="1"/>
    <xf numFmtId="49" fontId="3" fillId="0" borderId="0" xfId="0" applyNumberFormat="1" applyFont="1" applyAlignment="1"/>
    <xf numFmtId="164" fontId="1" fillId="26" borderId="41" xfId="0" applyNumberFormat="1" applyFont="1" applyFill="1" applyBorder="1" applyAlignment="1">
      <alignment horizontal="right"/>
    </xf>
    <xf numFmtId="164" fontId="1" fillId="26" borderId="26" xfId="0" applyNumberFormat="1" applyFont="1" applyFill="1" applyBorder="1" applyAlignment="1">
      <alignment horizontal="right"/>
    </xf>
    <xf numFmtId="164" fontId="1" fillId="27" borderId="41" xfId="0" applyNumberFormat="1" applyFont="1" applyFill="1" applyBorder="1" applyAlignment="1">
      <alignment horizontal="right"/>
    </xf>
    <xf numFmtId="164" fontId="1" fillId="26" borderId="29" xfId="0" applyNumberFormat="1" applyFont="1" applyFill="1" applyBorder="1" applyAlignment="1">
      <alignment horizontal="right"/>
    </xf>
    <xf numFmtId="164" fontId="1" fillId="28" borderId="44" xfId="0" applyNumberFormat="1" applyFont="1" applyFill="1" applyBorder="1" applyAlignment="1">
      <alignment horizontal="right"/>
    </xf>
    <xf numFmtId="164" fontId="1" fillId="27" borderId="26" xfId="0" applyNumberFormat="1" applyFont="1" applyFill="1" applyBorder="1" applyAlignment="1">
      <alignment horizontal="right"/>
    </xf>
    <xf numFmtId="164" fontId="1" fillId="28" borderId="45" xfId="0" applyNumberFormat="1" applyFont="1" applyFill="1" applyBorder="1" applyAlignment="1">
      <alignment horizontal="right"/>
    </xf>
    <xf numFmtId="164" fontId="1" fillId="27" borderId="46" xfId="0" applyNumberFormat="1" applyFont="1" applyFill="1" applyBorder="1" applyAlignment="1">
      <alignment horizontal="right"/>
    </xf>
    <xf numFmtId="164" fontId="1" fillId="26" borderId="46" xfId="0" applyNumberFormat="1" applyFont="1" applyFill="1" applyBorder="1" applyAlignment="1">
      <alignment horizontal="right"/>
    </xf>
    <xf numFmtId="164" fontId="1" fillId="26" borderId="47" xfId="0" applyNumberFormat="1" applyFont="1" applyFill="1" applyBorder="1" applyAlignment="1">
      <alignment horizontal="right"/>
    </xf>
    <xf numFmtId="164" fontId="1" fillId="27" borderId="45" xfId="0" applyNumberFormat="1" applyFont="1" applyFill="1" applyBorder="1" applyAlignment="1">
      <alignment horizontal="right"/>
    </xf>
    <xf numFmtId="164" fontId="1" fillId="26" borderId="48" xfId="0" applyNumberFormat="1" applyFont="1" applyFill="1" applyBorder="1" applyAlignment="1">
      <alignment horizontal="right"/>
    </xf>
    <xf numFmtId="164" fontId="1" fillId="27" borderId="47" xfId="0" applyNumberFormat="1" applyFont="1" applyFill="1" applyBorder="1" applyAlignment="1">
      <alignment horizontal="right"/>
    </xf>
    <xf numFmtId="164" fontId="1" fillId="28" borderId="21" xfId="0" applyNumberFormat="1" applyFont="1" applyFill="1" applyBorder="1" applyAlignment="1">
      <alignment horizontal="right"/>
    </xf>
    <xf numFmtId="164" fontId="1" fillId="28" borderId="49" xfId="0" applyNumberFormat="1" applyFont="1" applyFill="1" applyBorder="1" applyAlignment="1">
      <alignment horizontal="right"/>
    </xf>
    <xf numFmtId="164" fontId="3" fillId="24" borderId="50" xfId="0" applyNumberFormat="1" applyFont="1" applyFill="1" applyBorder="1" applyAlignment="1">
      <alignment horizontal="right"/>
    </xf>
    <xf numFmtId="49" fontId="5" fillId="24" borderId="19" xfId="0" applyNumberFormat="1" applyFont="1" applyFill="1" applyBorder="1" applyAlignment="1">
      <alignment horizontal="center" vertical="center" wrapText="1"/>
    </xf>
    <xf numFmtId="49" fontId="5" fillId="24" borderId="30" xfId="0" applyNumberFormat="1" applyFont="1" applyFill="1" applyBorder="1" applyAlignment="1">
      <alignment horizontal="center" vertical="center"/>
    </xf>
    <xf numFmtId="49" fontId="5" fillId="24" borderId="51" xfId="0" applyNumberFormat="1" applyFont="1" applyFill="1" applyBorder="1" applyAlignment="1">
      <alignment horizontal="center" vertical="center"/>
    </xf>
    <xf numFmtId="49" fontId="5" fillId="24" borderId="41" xfId="0" applyNumberFormat="1" applyFont="1" applyFill="1" applyBorder="1" applyAlignment="1">
      <alignment horizontal="center" vertical="center" wrapText="1"/>
    </xf>
    <xf numFmtId="49" fontId="5" fillId="24" borderId="52" xfId="0" applyNumberFormat="1" applyFont="1" applyFill="1" applyBorder="1" applyAlignment="1">
      <alignment horizontal="center" vertical="center" wrapText="1"/>
    </xf>
    <xf numFmtId="49" fontId="5" fillId="24" borderId="40" xfId="0" applyNumberFormat="1" applyFont="1" applyFill="1" applyBorder="1" applyAlignment="1">
      <alignment horizontal="center" vertical="center" wrapText="1"/>
    </xf>
    <xf numFmtId="49" fontId="5" fillId="24" borderId="19" xfId="0" applyNumberFormat="1" applyFont="1" applyFill="1" applyBorder="1" applyAlignment="1">
      <alignment horizontal="center" vertical="center"/>
    </xf>
    <xf numFmtId="49" fontId="5" fillId="24" borderId="36" xfId="0" applyNumberFormat="1" applyFont="1" applyFill="1" applyBorder="1" applyAlignment="1">
      <alignment horizontal="center" vertical="center"/>
    </xf>
    <xf numFmtId="49" fontId="1" fillId="24" borderId="53" xfId="0" applyNumberFormat="1" applyFont="1" applyFill="1" applyBorder="1" applyAlignment="1" applyProtection="1">
      <alignment horizontal="center"/>
      <protection locked="0"/>
    </xf>
    <xf numFmtId="164" fontId="1" fillId="24" borderId="26" xfId="0" applyNumberFormat="1" applyFont="1" applyFill="1" applyBorder="1" applyAlignment="1" applyProtection="1">
      <alignment horizontal="right"/>
      <protection locked="0"/>
    </xf>
    <xf numFmtId="164" fontId="1" fillId="24" borderId="41" xfId="0" applyNumberFormat="1" applyFont="1" applyFill="1" applyBorder="1" applyAlignment="1" applyProtection="1">
      <alignment horizontal="right"/>
      <protection locked="0"/>
    </xf>
    <xf numFmtId="164" fontId="1" fillId="24" borderId="29" xfId="0" applyNumberFormat="1" applyFont="1" applyFill="1" applyBorder="1" applyAlignment="1" applyProtection="1">
      <alignment horizontal="right"/>
      <protection locked="0"/>
    </xf>
    <xf numFmtId="164" fontId="1" fillId="24" borderId="37" xfId="0" applyNumberFormat="1" applyFont="1" applyFill="1" applyBorder="1" applyAlignment="1" applyProtection="1">
      <alignment horizontal="right"/>
      <protection locked="0"/>
    </xf>
    <xf numFmtId="164" fontId="1" fillId="24" borderId="54" xfId="0" applyNumberFormat="1" applyFont="1" applyFill="1" applyBorder="1" applyAlignment="1" applyProtection="1">
      <alignment horizontal="right"/>
      <protection locked="0"/>
    </xf>
    <xf numFmtId="164" fontId="1" fillId="24" borderId="55" xfId="0" applyNumberFormat="1" applyFont="1" applyFill="1" applyBorder="1" applyAlignment="1" applyProtection="1">
      <alignment horizontal="right"/>
      <protection locked="0"/>
    </xf>
    <xf numFmtId="164" fontId="1" fillId="24" borderId="30" xfId="0" applyNumberFormat="1" applyFont="1" applyFill="1" applyBorder="1" applyAlignment="1" applyProtection="1">
      <alignment horizontal="right"/>
      <protection locked="0"/>
    </xf>
    <xf numFmtId="164" fontId="1" fillId="24" borderId="56" xfId="0" applyNumberFormat="1" applyFont="1" applyFill="1" applyBorder="1" applyAlignment="1" applyProtection="1">
      <alignment horizontal="right"/>
      <protection locked="0"/>
    </xf>
    <xf numFmtId="164" fontId="1" fillId="24" borderId="46" xfId="0" applyNumberFormat="1" applyFont="1" applyFill="1" applyBorder="1" applyAlignment="1" applyProtection="1">
      <alignment horizontal="right"/>
      <protection locked="0"/>
    </xf>
    <xf numFmtId="164" fontId="1" fillId="24" borderId="51" xfId="0" applyNumberFormat="1" applyFont="1" applyFill="1" applyBorder="1" applyAlignment="1" applyProtection="1">
      <alignment horizontal="right"/>
      <protection locked="0"/>
    </xf>
    <xf numFmtId="49" fontId="1" fillId="25" borderId="44" xfId="0" applyNumberFormat="1" applyFont="1" applyFill="1" applyBorder="1" applyAlignment="1">
      <alignment horizontal="center"/>
    </xf>
    <xf numFmtId="49" fontId="25" fillId="0" borderId="30" xfId="0" applyNumberFormat="1" applyFont="1" applyBorder="1" applyAlignment="1"/>
    <xf numFmtId="0" fontId="26" fillId="0" borderId="0" xfId="0" applyFont="1"/>
    <xf numFmtId="49" fontId="1" fillId="24" borderId="13" xfId="0" applyNumberFormat="1" applyFont="1" applyFill="1" applyBorder="1" applyAlignment="1" applyProtection="1">
      <alignment horizontal="center"/>
      <protection locked="0"/>
    </xf>
    <xf numFmtId="49" fontId="26" fillId="0" borderId="41" xfId="0" applyNumberFormat="1" applyFont="1" applyBorder="1" applyAlignment="1" applyProtection="1">
      <alignment horizontal="center"/>
      <protection locked="0"/>
    </xf>
    <xf numFmtId="164" fontId="1" fillId="24" borderId="47" xfId="0" applyNumberFormat="1" applyFont="1" applyFill="1" applyBorder="1" applyAlignment="1" applyProtection="1">
      <alignment horizontal="right"/>
      <protection locked="0"/>
    </xf>
    <xf numFmtId="164" fontId="1" fillId="0" borderId="41" xfId="0" applyNumberFormat="1" applyFont="1" applyFill="1" applyBorder="1" applyAlignment="1" applyProtection="1">
      <alignment horizontal="right"/>
      <protection locked="0"/>
    </xf>
    <xf numFmtId="14" fontId="1" fillId="24" borderId="53" xfId="0" applyNumberFormat="1" applyFont="1" applyFill="1" applyBorder="1" applyAlignment="1" applyProtection="1">
      <alignment horizontal="center"/>
      <protection locked="0"/>
    </xf>
    <xf numFmtId="49" fontId="25" fillId="0" borderId="0" xfId="0" applyNumberFormat="1" applyFont="1"/>
    <xf numFmtId="49" fontId="0" fillId="0" borderId="0" xfId="0" applyNumberFormat="1"/>
    <xf numFmtId="0" fontId="28" fillId="0" borderId="0" xfId="0" applyFont="1"/>
    <xf numFmtId="49" fontId="1" fillId="0" borderId="0" xfId="53" applyNumberFormat="1" applyFont="1"/>
    <xf numFmtId="0" fontId="25" fillId="0" borderId="0" xfId="0" applyFont="1" applyBorder="1"/>
    <xf numFmtId="49" fontId="1" fillId="25" borderId="32" xfId="0" applyNumberFormat="1" applyFont="1" applyFill="1" applyBorder="1" applyAlignment="1"/>
    <xf numFmtId="49" fontId="1" fillId="25" borderId="57" xfId="0" applyNumberFormat="1" applyFont="1" applyFill="1" applyBorder="1" applyAlignment="1">
      <alignment horizontal="center"/>
    </xf>
    <xf numFmtId="164" fontId="1" fillId="25" borderId="51" xfId="0" applyNumberFormat="1" applyFont="1" applyFill="1" applyBorder="1" applyAlignment="1">
      <alignment horizontal="right"/>
    </xf>
    <xf numFmtId="164" fontId="1" fillId="25" borderId="58" xfId="0" applyNumberFormat="1" applyFont="1" applyFill="1" applyBorder="1" applyAlignment="1">
      <alignment horizontal="right"/>
    </xf>
    <xf numFmtId="164" fontId="1" fillId="0" borderId="47" xfId="0" applyNumberFormat="1" applyFont="1" applyFill="1" applyBorder="1" applyAlignment="1" applyProtection="1">
      <alignment horizontal="right"/>
      <protection locked="0"/>
    </xf>
    <xf numFmtId="164" fontId="1" fillId="24" borderId="58" xfId="0" applyNumberFormat="1" applyFont="1" applyFill="1" applyBorder="1" applyAlignment="1" applyProtection="1">
      <alignment horizontal="right"/>
      <protection locked="0"/>
    </xf>
    <xf numFmtId="49" fontId="1" fillId="25" borderId="59" xfId="0" applyNumberFormat="1" applyFont="1" applyFill="1" applyBorder="1" applyAlignment="1"/>
    <xf numFmtId="164" fontId="0" fillId="0" borderId="0" xfId="0" applyNumberFormat="1"/>
    <xf numFmtId="164" fontId="1" fillId="24" borderId="44" xfId="0" applyNumberFormat="1" applyFont="1" applyFill="1" applyBorder="1" applyAlignment="1" applyProtection="1">
      <alignment horizontal="right"/>
      <protection locked="0"/>
    </xf>
    <xf numFmtId="164" fontId="1" fillId="24" borderId="19" xfId="0" applyNumberFormat="1" applyFont="1" applyFill="1" applyBorder="1" applyAlignment="1" applyProtection="1">
      <alignment horizontal="right"/>
      <protection locked="0"/>
    </xf>
    <xf numFmtId="164" fontId="1" fillId="24" borderId="60" xfId="0" applyNumberFormat="1" applyFont="1" applyFill="1" applyBorder="1" applyAlignment="1" applyProtection="1">
      <alignment horizontal="right"/>
      <protection locked="0"/>
    </xf>
    <xf numFmtId="49" fontId="7" fillId="24" borderId="0" xfId="0" applyNumberFormat="1" applyFont="1" applyFill="1" applyBorder="1" applyAlignment="1">
      <alignment wrapText="1"/>
    </xf>
    <xf numFmtId="49" fontId="1" fillId="24" borderId="0" xfId="0" applyNumberFormat="1" applyFont="1" applyFill="1" applyBorder="1" applyAlignment="1">
      <alignment horizontal="right" wrapText="1"/>
    </xf>
    <xf numFmtId="49" fontId="1" fillId="25" borderId="30" xfId="0" applyNumberFormat="1" applyFont="1" applyFill="1" applyBorder="1" applyAlignment="1">
      <alignment horizontal="center"/>
    </xf>
    <xf numFmtId="49" fontId="7" fillId="24" borderId="0" xfId="0" applyNumberFormat="1" applyFont="1" applyFill="1" applyBorder="1" applyAlignment="1">
      <alignment horizontal="center" wrapText="1"/>
    </xf>
    <xf numFmtId="164" fontId="1" fillId="0" borderId="45" xfId="0" applyNumberFormat="1" applyFont="1" applyFill="1" applyBorder="1" applyAlignment="1" applyProtection="1">
      <alignment horizontal="right"/>
      <protection locked="0"/>
    </xf>
    <xf numFmtId="49" fontId="1" fillId="25" borderId="61" xfId="0" applyNumberFormat="1" applyFont="1" applyFill="1" applyBorder="1" applyAlignment="1">
      <alignment horizontal="center"/>
    </xf>
    <xf numFmtId="49" fontId="1" fillId="25" borderId="62" xfId="0" applyNumberFormat="1" applyFont="1" applyFill="1" applyBorder="1" applyAlignment="1">
      <alignment horizontal="center"/>
    </xf>
    <xf numFmtId="164" fontId="1" fillId="0" borderId="55" xfId="0" applyNumberFormat="1" applyFont="1" applyFill="1" applyBorder="1" applyAlignment="1" applyProtection="1">
      <alignment horizontal="right"/>
      <protection locked="0"/>
    </xf>
    <xf numFmtId="164" fontId="1" fillId="0" borderId="26" xfId="0" applyNumberFormat="1" applyFont="1" applyFill="1" applyBorder="1" applyAlignment="1" applyProtection="1">
      <alignment horizontal="right"/>
      <protection locked="0"/>
    </xf>
    <xf numFmtId="164" fontId="1" fillId="0" borderId="46" xfId="0" applyNumberFormat="1" applyFont="1" applyFill="1" applyBorder="1" applyAlignment="1" applyProtection="1">
      <alignment horizontal="right"/>
      <protection locked="0"/>
    </xf>
    <xf numFmtId="164" fontId="1" fillId="0" borderId="59" xfId="0" applyNumberFormat="1" applyFont="1" applyFill="1" applyBorder="1" applyAlignment="1" applyProtection="1">
      <alignment horizontal="right"/>
      <protection locked="0"/>
    </xf>
    <xf numFmtId="164" fontId="1" fillId="0" borderId="50" xfId="0" applyNumberFormat="1" applyFont="1" applyFill="1" applyBorder="1" applyAlignment="1" applyProtection="1">
      <alignment horizontal="right"/>
      <protection locked="0"/>
    </xf>
    <xf numFmtId="164" fontId="1" fillId="25" borderId="32" xfId="0" applyNumberFormat="1" applyFont="1" applyFill="1" applyBorder="1" applyAlignment="1">
      <alignment horizontal="right"/>
    </xf>
    <xf numFmtId="164" fontId="1" fillId="27" borderId="41" xfId="0" applyNumberFormat="1" applyFont="1" applyFill="1" applyBorder="1" applyAlignment="1" applyProtection="1">
      <alignment horizontal="right"/>
    </xf>
    <xf numFmtId="164" fontId="1" fillId="27" borderId="47" xfId="0" applyNumberFormat="1" applyFont="1" applyFill="1" applyBorder="1" applyAlignment="1" applyProtection="1">
      <alignment horizontal="right"/>
    </xf>
    <xf numFmtId="164" fontId="1" fillId="26" borderId="41" xfId="0" applyNumberFormat="1" applyFont="1" applyFill="1" applyBorder="1" applyAlignment="1" applyProtection="1">
      <alignment horizontal="right"/>
    </xf>
    <xf numFmtId="164" fontId="1" fillId="0" borderId="54" xfId="0" applyNumberFormat="1" applyFont="1" applyFill="1" applyBorder="1" applyAlignment="1" applyProtection="1">
      <alignment horizontal="right"/>
      <protection locked="0"/>
    </xf>
    <xf numFmtId="164" fontId="1" fillId="0" borderId="37" xfId="0" applyNumberFormat="1" applyFont="1" applyFill="1" applyBorder="1" applyAlignment="1" applyProtection="1">
      <alignment horizontal="right"/>
      <protection locked="0"/>
    </xf>
    <xf numFmtId="164" fontId="1" fillId="0" borderId="32" xfId="0" applyNumberFormat="1" applyFont="1" applyFill="1" applyBorder="1" applyAlignment="1" applyProtection="1">
      <alignment horizontal="right"/>
      <protection locked="0"/>
    </xf>
    <xf numFmtId="164" fontId="1" fillId="0" borderId="56" xfId="0" applyNumberFormat="1" applyFont="1" applyFill="1" applyBorder="1" applyAlignment="1" applyProtection="1">
      <alignment horizontal="right"/>
      <protection locked="0"/>
    </xf>
    <xf numFmtId="164" fontId="1" fillId="26" borderId="47" xfId="0" applyNumberFormat="1" applyFont="1" applyFill="1" applyBorder="1" applyAlignment="1" applyProtection="1">
      <alignment horizontal="right"/>
    </xf>
    <xf numFmtId="164" fontId="1" fillId="26" borderId="54" xfId="0" applyNumberFormat="1" applyFont="1" applyFill="1" applyBorder="1" applyAlignment="1">
      <alignment horizontal="right"/>
    </xf>
    <xf numFmtId="49" fontId="1" fillId="25" borderId="44" xfId="0" applyNumberFormat="1" applyFont="1" applyFill="1" applyBorder="1" applyAlignment="1">
      <alignment horizontal="center"/>
    </xf>
    <xf numFmtId="49" fontId="1" fillId="24" borderId="41" xfId="0" applyNumberFormat="1" applyFont="1" applyFill="1" applyBorder="1" applyAlignment="1" applyProtection="1">
      <alignment horizontal="center"/>
      <protection locked="0"/>
    </xf>
    <xf numFmtId="49" fontId="1" fillId="25" borderId="40" xfId="0" applyNumberFormat="1" applyFont="1" applyFill="1" applyBorder="1" applyAlignment="1">
      <alignment horizontal="left" wrapText="1" indent="2"/>
    </xf>
    <xf numFmtId="49" fontId="1" fillId="25" borderId="54" xfId="0" applyNumberFormat="1" applyFont="1" applyFill="1" applyBorder="1" applyAlignment="1">
      <alignment horizontal="left" wrapText="1" indent="2"/>
    </xf>
    <xf numFmtId="49" fontId="7" fillId="25" borderId="63" xfId="0" applyNumberFormat="1" applyFont="1" applyFill="1" applyBorder="1" applyAlignment="1">
      <alignment horizontal="left" wrapText="1" indent="4"/>
    </xf>
    <xf numFmtId="49" fontId="7" fillId="25" borderId="32" xfId="0" applyNumberFormat="1" applyFont="1" applyFill="1" applyBorder="1" applyAlignment="1">
      <alignment horizontal="left" wrapText="1" indent="4"/>
    </xf>
    <xf numFmtId="49" fontId="7" fillId="25" borderId="35" xfId="0" applyNumberFormat="1" applyFont="1" applyFill="1" applyBorder="1" applyAlignment="1">
      <alignment horizontal="left" wrapText="1" indent="4"/>
    </xf>
    <xf numFmtId="49" fontId="7" fillId="25" borderId="55" xfId="0" applyNumberFormat="1" applyFont="1" applyFill="1" applyBorder="1" applyAlignment="1">
      <alignment horizontal="left" wrapText="1" indent="4"/>
    </xf>
    <xf numFmtId="49" fontId="1" fillId="25" borderId="40" xfId="0" applyNumberFormat="1" applyFont="1" applyFill="1" applyBorder="1" applyAlignment="1">
      <alignment horizontal="left" wrapText="1" indent="4"/>
    </xf>
    <xf numFmtId="49" fontId="1" fillId="25" borderId="54" xfId="0" applyNumberFormat="1" applyFont="1" applyFill="1" applyBorder="1" applyAlignment="1">
      <alignment horizontal="left" wrapText="1" indent="4"/>
    </xf>
    <xf numFmtId="49" fontId="1" fillId="25" borderId="35" xfId="0" applyNumberFormat="1" applyFont="1" applyFill="1" applyBorder="1" applyAlignment="1">
      <alignment horizontal="left" wrapText="1" indent="4"/>
    </xf>
    <xf numFmtId="49" fontId="1" fillId="25" borderId="55" xfId="0" applyNumberFormat="1" applyFont="1" applyFill="1" applyBorder="1" applyAlignment="1">
      <alignment horizontal="left" wrapText="1" indent="4"/>
    </xf>
    <xf numFmtId="49" fontId="7" fillId="25" borderId="40" xfId="0" applyNumberFormat="1" applyFont="1" applyFill="1" applyBorder="1" applyAlignment="1">
      <alignment horizontal="left" wrapText="1" indent="2"/>
    </xf>
    <xf numFmtId="49" fontId="7" fillId="25" borderId="54" xfId="0" applyNumberFormat="1" applyFont="1" applyFill="1" applyBorder="1" applyAlignment="1">
      <alignment horizontal="left" wrapText="1" indent="2"/>
    </xf>
    <xf numFmtId="49" fontId="7" fillId="24" borderId="0" xfId="0" applyNumberFormat="1" applyFont="1" applyFill="1" applyBorder="1" applyAlignment="1">
      <alignment horizontal="center" wrapText="1"/>
    </xf>
    <xf numFmtId="49" fontId="5" fillId="24" borderId="40" xfId="0" applyNumberFormat="1" applyFont="1" applyFill="1" applyBorder="1" applyAlignment="1">
      <alignment horizontal="center" vertical="center"/>
    </xf>
    <xf numFmtId="49" fontId="5" fillId="24" borderId="22" xfId="0" applyNumberFormat="1" applyFont="1" applyFill="1" applyBorder="1" applyAlignment="1">
      <alignment horizontal="center" vertical="center"/>
    </xf>
    <xf numFmtId="49" fontId="1" fillId="25" borderId="40" xfId="0" applyNumberFormat="1" applyFont="1" applyFill="1" applyBorder="1" applyAlignment="1">
      <alignment horizontal="left" wrapText="1" indent="1"/>
    </xf>
    <xf numFmtId="49" fontId="1" fillId="25" borderId="54" xfId="0" applyNumberFormat="1" applyFont="1" applyFill="1" applyBorder="1" applyAlignment="1">
      <alignment horizontal="left" wrapText="1" indent="1"/>
    </xf>
    <xf numFmtId="49" fontId="7" fillId="25" borderId="63" xfId="0" applyNumberFormat="1" applyFont="1" applyFill="1" applyBorder="1" applyAlignment="1">
      <alignment horizontal="left" wrapText="1" indent="2"/>
    </xf>
    <xf numFmtId="49" fontId="7" fillId="25" borderId="32" xfId="0" applyNumberFormat="1" applyFont="1" applyFill="1" applyBorder="1" applyAlignment="1">
      <alignment horizontal="left" wrapText="1" indent="2"/>
    </xf>
    <xf numFmtId="49" fontId="7" fillId="25" borderId="35" xfId="0" applyNumberFormat="1" applyFont="1" applyFill="1" applyBorder="1" applyAlignment="1">
      <alignment horizontal="left" wrapText="1" indent="2"/>
    </xf>
    <xf numFmtId="49" fontId="7" fillId="25" borderId="55" xfId="0" applyNumberFormat="1" applyFont="1" applyFill="1" applyBorder="1" applyAlignment="1">
      <alignment horizontal="left" wrapText="1" indent="2"/>
    </xf>
    <xf numFmtId="49" fontId="7" fillId="25" borderId="40" xfId="0" applyNumberFormat="1" applyFont="1" applyFill="1" applyBorder="1" applyAlignment="1">
      <alignment horizontal="left" wrapText="1" indent="4"/>
    </xf>
    <xf numFmtId="49" fontId="7" fillId="25" borderId="54" xfId="0" applyNumberFormat="1" applyFont="1" applyFill="1" applyBorder="1" applyAlignment="1">
      <alignment horizontal="left" wrapText="1" indent="4"/>
    </xf>
    <xf numFmtId="49" fontId="1" fillId="25" borderId="35" xfId="0" applyNumberFormat="1" applyFont="1" applyFill="1" applyBorder="1" applyAlignment="1">
      <alignment horizontal="left" wrapText="1" indent="2"/>
    </xf>
    <xf numFmtId="49" fontId="1" fillId="25" borderId="55" xfId="0" applyNumberFormat="1" applyFont="1" applyFill="1" applyBorder="1" applyAlignment="1">
      <alignment horizontal="left" wrapText="1" indent="2"/>
    </xf>
    <xf numFmtId="49" fontId="7" fillId="25" borderId="63" xfId="0" applyNumberFormat="1" applyFont="1" applyFill="1" applyBorder="1" applyAlignment="1">
      <alignment horizontal="left" indent="2"/>
    </xf>
    <xf numFmtId="49" fontId="7" fillId="25" borderId="32" xfId="0" applyNumberFormat="1" applyFont="1" applyFill="1" applyBorder="1" applyAlignment="1">
      <alignment horizontal="left" indent="2"/>
    </xf>
    <xf numFmtId="49" fontId="1" fillId="24" borderId="0" xfId="0" applyNumberFormat="1" applyFont="1" applyFill="1" applyBorder="1" applyAlignment="1">
      <alignment horizontal="center"/>
    </xf>
    <xf numFmtId="49" fontId="1" fillId="24" borderId="35" xfId="0" applyNumberFormat="1" applyFont="1" applyFill="1" applyBorder="1" applyAlignment="1" applyProtection="1">
      <alignment horizontal="center" wrapText="1"/>
      <protection locked="0"/>
    </xf>
    <xf numFmtId="49" fontId="1" fillId="24" borderId="40" xfId="0" applyNumberFormat="1" applyFont="1" applyFill="1" applyBorder="1" applyAlignment="1" applyProtection="1">
      <alignment horizontal="center" wrapText="1"/>
      <protection locked="0"/>
    </xf>
    <xf numFmtId="49" fontId="1" fillId="24" borderId="0" xfId="0" applyNumberFormat="1" applyFont="1" applyFill="1" applyAlignment="1">
      <alignment horizontal="left" wrapText="1"/>
    </xf>
    <xf numFmtId="49" fontId="1" fillId="24" borderId="0" xfId="0" applyNumberFormat="1" applyFont="1" applyFill="1" applyAlignment="1">
      <alignment horizontal="left"/>
    </xf>
    <xf numFmtId="49" fontId="1" fillId="24" borderId="35" xfId="0" applyNumberFormat="1" applyFont="1" applyFill="1" applyBorder="1" applyAlignment="1" applyProtection="1">
      <alignment horizontal="center"/>
      <protection locked="0"/>
    </xf>
    <xf numFmtId="49" fontId="1" fillId="24" borderId="0" xfId="0" applyNumberFormat="1" applyFont="1" applyFill="1" applyAlignment="1">
      <alignment horizontal="center"/>
    </xf>
    <xf numFmtId="49" fontId="5" fillId="24" borderId="19" xfId="0" applyNumberFormat="1" applyFont="1" applyFill="1" applyBorder="1" applyAlignment="1">
      <alignment horizontal="center" vertical="center" wrapText="1"/>
    </xf>
    <xf numFmtId="49" fontId="27" fillId="0" borderId="26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wrapText="1"/>
    </xf>
    <xf numFmtId="49" fontId="2" fillId="24" borderId="64" xfId="0" applyNumberFormat="1" applyFont="1" applyFill="1" applyBorder="1" applyAlignment="1">
      <alignment horizontal="center"/>
    </xf>
    <xf numFmtId="49" fontId="4" fillId="24" borderId="0" xfId="0" applyNumberFormat="1" applyFont="1" applyFill="1" applyBorder="1" applyAlignment="1">
      <alignment horizontal="center"/>
    </xf>
    <xf numFmtId="49" fontId="1" fillId="24" borderId="63" xfId="0" applyNumberFormat="1" applyFont="1" applyFill="1" applyBorder="1" applyAlignment="1">
      <alignment horizontal="left" wrapText="1"/>
    </xf>
    <xf numFmtId="49" fontId="1" fillId="24" borderId="32" xfId="0" applyNumberFormat="1" applyFont="1" applyFill="1" applyBorder="1" applyAlignment="1">
      <alignment horizontal="left" wrapText="1"/>
    </xf>
    <xf numFmtId="49" fontId="1" fillId="24" borderId="30" xfId="0" applyNumberFormat="1" applyFont="1" applyFill="1" applyBorder="1" applyAlignment="1">
      <alignment horizontal="center"/>
    </xf>
    <xf numFmtId="49" fontId="2" fillId="24" borderId="0" xfId="0" applyNumberFormat="1" applyFont="1" applyFill="1" applyBorder="1" applyAlignment="1">
      <alignment horizontal="center"/>
    </xf>
    <xf numFmtId="49" fontId="3" fillId="24" borderId="0" xfId="0" applyNumberFormat="1" applyFont="1" applyFill="1" applyAlignment="1">
      <alignment horizontal="center"/>
    </xf>
    <xf numFmtId="49" fontId="3" fillId="24" borderId="25" xfId="0" applyNumberFormat="1" applyFont="1" applyFill="1" applyBorder="1" applyAlignment="1">
      <alignment horizontal="center"/>
    </xf>
    <xf numFmtId="49" fontId="2" fillId="24" borderId="0" xfId="0" applyNumberFormat="1" applyFont="1" applyFill="1" applyAlignment="1">
      <alignment horizontal="center"/>
    </xf>
    <xf numFmtId="49" fontId="5" fillId="24" borderId="65" xfId="0" applyNumberFormat="1" applyFont="1" applyFill="1" applyBorder="1" applyAlignment="1">
      <alignment horizontal="center" vertical="center"/>
    </xf>
    <xf numFmtId="49" fontId="5" fillId="24" borderId="66" xfId="0" applyNumberFormat="1" applyFont="1" applyFill="1" applyBorder="1" applyAlignment="1">
      <alignment horizontal="center" vertical="center"/>
    </xf>
    <xf numFmtId="49" fontId="6" fillId="25" borderId="40" xfId="0" applyNumberFormat="1" applyFont="1" applyFill="1" applyBorder="1" applyAlignment="1">
      <alignment horizontal="left" wrapText="1"/>
    </xf>
    <xf numFmtId="49" fontId="6" fillId="25" borderId="54" xfId="0" applyNumberFormat="1" applyFont="1" applyFill="1" applyBorder="1" applyAlignment="1">
      <alignment horizontal="left" wrapText="1"/>
    </xf>
    <xf numFmtId="49" fontId="1" fillId="25" borderId="63" xfId="0" applyNumberFormat="1" applyFont="1" applyFill="1" applyBorder="1" applyAlignment="1">
      <alignment horizontal="left" wrapText="1" indent="1"/>
    </xf>
    <xf numFmtId="49" fontId="1" fillId="25" borderId="32" xfId="0" applyNumberFormat="1" applyFont="1" applyFill="1" applyBorder="1" applyAlignment="1">
      <alignment horizontal="left" wrapText="1" indent="1"/>
    </xf>
    <xf numFmtId="49" fontId="1" fillId="25" borderId="35" xfId="0" applyNumberFormat="1" applyFont="1" applyFill="1" applyBorder="1" applyAlignment="1">
      <alignment horizontal="left" wrapText="1" indent="1"/>
    </xf>
    <xf numFmtId="49" fontId="1" fillId="25" borderId="55" xfId="0" applyNumberFormat="1" applyFont="1" applyFill="1" applyBorder="1" applyAlignment="1">
      <alignment horizontal="left" wrapText="1" indent="1"/>
    </xf>
    <xf numFmtId="49" fontId="1" fillId="25" borderId="63" xfId="0" applyNumberFormat="1" applyFont="1" applyFill="1" applyBorder="1" applyAlignment="1">
      <alignment horizontal="left" wrapText="1" indent="2"/>
    </xf>
    <xf numFmtId="49" fontId="1" fillId="25" borderId="32" xfId="0" applyNumberFormat="1" applyFont="1" applyFill="1" applyBorder="1" applyAlignment="1">
      <alignment horizontal="left" wrapText="1" indent="2"/>
    </xf>
    <xf numFmtId="49" fontId="1" fillId="25" borderId="63" xfId="0" applyNumberFormat="1" applyFont="1" applyFill="1" applyBorder="1" applyAlignment="1">
      <alignment horizontal="left" indent="4"/>
    </xf>
    <xf numFmtId="49" fontId="1" fillId="25" borderId="32" xfId="0" applyNumberFormat="1" applyFont="1" applyFill="1" applyBorder="1" applyAlignment="1">
      <alignment horizontal="left" indent="4"/>
    </xf>
    <xf numFmtId="49" fontId="5" fillId="25" borderId="40" xfId="0" applyNumberFormat="1" applyFont="1" applyFill="1" applyBorder="1" applyAlignment="1">
      <alignment horizontal="center"/>
    </xf>
    <xf numFmtId="49" fontId="5" fillId="25" borderId="54" xfId="0" applyNumberFormat="1" applyFont="1" applyFill="1" applyBorder="1" applyAlignment="1">
      <alignment horizontal="center"/>
    </xf>
    <xf numFmtId="49" fontId="5" fillId="24" borderId="63" xfId="0" applyNumberFormat="1" applyFont="1" applyFill="1" applyBorder="1" applyAlignment="1">
      <alignment horizontal="center" vertical="center"/>
    </xf>
    <xf numFmtId="49" fontId="5" fillId="24" borderId="27" xfId="0" applyNumberFormat="1" applyFont="1" applyFill="1" applyBorder="1" applyAlignment="1">
      <alignment horizontal="center" vertical="center"/>
    </xf>
    <xf numFmtId="49" fontId="5" fillId="24" borderId="35" xfId="0" applyNumberFormat="1" applyFont="1" applyFill="1" applyBorder="1" applyAlignment="1">
      <alignment horizontal="center" vertical="center"/>
    </xf>
    <xf numFmtId="49" fontId="5" fillId="24" borderId="24" xfId="0" applyNumberFormat="1" applyFont="1" applyFill="1" applyBorder="1" applyAlignment="1">
      <alignment horizontal="center" vertical="center"/>
    </xf>
    <xf numFmtId="49" fontId="5" fillId="25" borderId="35" xfId="0" applyNumberFormat="1" applyFont="1" applyFill="1" applyBorder="1" applyAlignment="1">
      <alignment horizontal="left" wrapText="1"/>
    </xf>
    <xf numFmtId="49" fontId="5" fillId="25" borderId="55" xfId="0" applyNumberFormat="1" applyFont="1" applyFill="1" applyBorder="1" applyAlignment="1">
      <alignment horizontal="left" wrapText="1"/>
    </xf>
    <xf numFmtId="49" fontId="1" fillId="24" borderId="40" xfId="0" applyNumberFormat="1" applyFont="1" applyFill="1" applyBorder="1" applyAlignment="1" applyProtection="1">
      <alignment horizontal="left" wrapText="1"/>
      <protection locked="0"/>
    </xf>
    <xf numFmtId="49" fontId="1" fillId="24" borderId="54" xfId="0" applyNumberFormat="1" applyFont="1" applyFill="1" applyBorder="1" applyAlignment="1" applyProtection="1">
      <alignment horizontal="left" wrapText="1"/>
      <protection locked="0"/>
    </xf>
    <xf numFmtId="49" fontId="5" fillId="24" borderId="26" xfId="0" applyNumberFormat="1" applyFont="1" applyFill="1" applyBorder="1" applyAlignment="1">
      <alignment horizontal="center" vertical="center" wrapText="1"/>
    </xf>
    <xf numFmtId="49" fontId="1" fillId="0" borderId="63" xfId="0" applyNumberFormat="1" applyFont="1" applyBorder="1" applyAlignment="1">
      <alignment horizontal="center" wrapText="1"/>
    </xf>
    <xf numFmtId="49" fontId="1" fillId="0" borderId="0" xfId="0" applyNumberFormat="1" applyFont="1" applyBorder="1" applyAlignment="1">
      <alignment horizontal="center" wrapText="1"/>
    </xf>
    <xf numFmtId="49" fontId="1" fillId="25" borderId="44" xfId="0" applyNumberFormat="1" applyFont="1" applyFill="1" applyBorder="1" applyAlignment="1">
      <alignment horizontal="center"/>
    </xf>
    <xf numFmtId="49" fontId="1" fillId="24" borderId="41" xfId="0" applyNumberFormat="1" applyFont="1" applyFill="1" applyBorder="1" applyAlignment="1" applyProtection="1">
      <alignment horizontal="center"/>
      <protection locked="0"/>
    </xf>
    <xf numFmtId="49" fontId="1" fillId="0" borderId="35" xfId="0" applyNumberFormat="1" applyFont="1" applyBorder="1" applyAlignment="1" applyProtection="1">
      <alignment horizontal="center" wrapText="1"/>
      <protection locked="0"/>
    </xf>
    <xf numFmtId="49" fontId="1" fillId="0" borderId="0" xfId="0" applyNumberFormat="1" applyFont="1" applyAlignment="1">
      <alignment horizontal="left" wrapText="1"/>
    </xf>
    <xf numFmtId="49" fontId="5" fillId="24" borderId="23" xfId="0" applyNumberFormat="1" applyFont="1" applyFill="1" applyBorder="1" applyAlignment="1">
      <alignment horizontal="center" vertical="center" wrapText="1"/>
    </xf>
    <xf numFmtId="49" fontId="5" fillId="24" borderId="63" xfId="0" applyNumberFormat="1" applyFont="1" applyFill="1" applyBorder="1" applyAlignment="1">
      <alignment horizontal="center" vertical="center" wrapText="1"/>
    </xf>
    <xf numFmtId="49" fontId="5" fillId="24" borderId="27" xfId="0" applyNumberFormat="1" applyFont="1" applyFill="1" applyBorder="1" applyAlignment="1">
      <alignment horizontal="center" vertical="center" wrapText="1"/>
    </xf>
    <xf numFmtId="49" fontId="5" fillId="24" borderId="38" xfId="0" applyNumberFormat="1" applyFont="1" applyFill="1" applyBorder="1" applyAlignment="1">
      <alignment horizontal="center" vertical="center" wrapText="1"/>
    </xf>
    <xf numFmtId="49" fontId="5" fillId="24" borderId="35" xfId="0" applyNumberFormat="1" applyFont="1" applyFill="1" applyBorder="1" applyAlignment="1">
      <alignment horizontal="center" vertical="center" wrapText="1"/>
    </xf>
    <xf numFmtId="49" fontId="5" fillId="24" borderId="24" xfId="0" applyNumberFormat="1" applyFont="1" applyFill="1" applyBorder="1" applyAlignment="1">
      <alignment horizontal="center" vertical="center" wrapText="1"/>
    </xf>
    <xf numFmtId="49" fontId="5" fillId="24" borderId="61" xfId="0" applyNumberFormat="1" applyFont="1" applyFill="1" applyBorder="1" applyAlignment="1">
      <alignment horizontal="center" vertical="center"/>
    </xf>
    <xf numFmtId="49" fontId="5" fillId="24" borderId="57" xfId="0" applyNumberFormat="1" applyFont="1" applyFill="1" applyBorder="1" applyAlignment="1">
      <alignment horizontal="center" vertical="center"/>
    </xf>
    <xf numFmtId="0" fontId="29" fillId="0" borderId="0" xfId="0" applyFont="1" applyAlignment="1">
      <alignment horizontal="right"/>
    </xf>
    <xf numFmtId="0" fontId="30" fillId="0" borderId="0" xfId="0" applyFont="1" applyAlignment="1">
      <alignment horizontal="left" indent="1"/>
    </xf>
    <xf numFmtId="0" fontId="32" fillId="0" borderId="71" xfId="0" applyFont="1" applyBorder="1" applyAlignment="1">
      <alignment horizontal="left" vertical="center" indent="2"/>
    </xf>
    <xf numFmtId="0" fontId="32" fillId="0" borderId="72" xfId="0" applyFont="1" applyBorder="1" applyAlignment="1">
      <alignment horizontal="left" vertical="center" indent="2"/>
    </xf>
    <xf numFmtId="0" fontId="25" fillId="0" borderId="75" xfId="0" applyFont="1" applyBorder="1" applyAlignment="1">
      <alignment horizontal="center"/>
    </xf>
    <xf numFmtId="0" fontId="25" fillId="0" borderId="71" xfId="0" applyFont="1" applyBorder="1" applyAlignment="1">
      <alignment horizontal="center"/>
    </xf>
    <xf numFmtId="49" fontId="5" fillId="25" borderId="40" xfId="0" applyNumberFormat="1" applyFont="1" applyFill="1" applyBorder="1" applyAlignment="1">
      <alignment horizontal="center" wrapText="1"/>
    </xf>
    <xf numFmtId="49" fontId="5" fillId="25" borderId="54" xfId="0" applyNumberFormat="1" applyFont="1" applyFill="1" applyBorder="1" applyAlignment="1">
      <alignment horizontal="center" wrapText="1"/>
    </xf>
    <xf numFmtId="0" fontId="29" fillId="29" borderId="76" xfId="0" applyFont="1" applyFill="1" applyBorder="1" applyAlignment="1">
      <alignment horizontal="right" indent="1"/>
    </xf>
    <xf numFmtId="0" fontId="29" fillId="29" borderId="73" xfId="0" applyFont="1" applyFill="1" applyBorder="1" applyAlignment="1">
      <alignment horizontal="right" indent="1"/>
    </xf>
    <xf numFmtId="49" fontId="31" fillId="29" borderId="73" xfId="0" applyNumberFormat="1" applyFont="1" applyFill="1" applyBorder="1" applyAlignment="1">
      <alignment horizontal="left" indent="1"/>
    </xf>
    <xf numFmtId="49" fontId="31" fillId="29" borderId="74" xfId="0" applyNumberFormat="1" applyFont="1" applyFill="1" applyBorder="1" applyAlignment="1">
      <alignment horizontal="left" indent="1"/>
    </xf>
    <xf numFmtId="0" fontId="29" fillId="29" borderId="67" xfId="0" applyFont="1" applyFill="1" applyBorder="1" applyAlignment="1">
      <alignment horizontal="right" indent="1"/>
    </xf>
    <xf numFmtId="0" fontId="29" fillId="29" borderId="0" xfId="0" applyFont="1" applyFill="1" applyBorder="1" applyAlignment="1">
      <alignment horizontal="right" indent="1"/>
    </xf>
    <xf numFmtId="14" fontId="31" fillId="29" borderId="0" xfId="0" applyNumberFormat="1" applyFont="1" applyFill="1" applyBorder="1" applyAlignment="1">
      <alignment horizontal="left" indent="1"/>
    </xf>
    <xf numFmtId="14" fontId="31" fillId="29" borderId="68" xfId="0" applyNumberFormat="1" applyFont="1" applyFill="1" applyBorder="1" applyAlignment="1">
      <alignment horizontal="left" indent="1"/>
    </xf>
    <xf numFmtId="49" fontId="31" fillId="29" borderId="0" xfId="0" applyNumberFormat="1" applyFont="1" applyFill="1" applyBorder="1" applyAlignment="1">
      <alignment horizontal="left" indent="1"/>
    </xf>
    <xf numFmtId="49" fontId="31" fillId="29" borderId="68" xfId="0" applyNumberFormat="1" applyFont="1" applyFill="1" applyBorder="1" applyAlignment="1">
      <alignment horizontal="left" indent="1"/>
    </xf>
    <xf numFmtId="0" fontId="29" fillId="29" borderId="69" xfId="0" applyFont="1" applyFill="1" applyBorder="1" applyAlignment="1">
      <alignment horizontal="right" indent="1"/>
    </xf>
    <xf numFmtId="0" fontId="29" fillId="29" borderId="70" xfId="0" applyFont="1" applyFill="1" applyBorder="1" applyAlignment="1">
      <alignment horizontal="right" indent="1"/>
    </xf>
    <xf numFmtId="49" fontId="31" fillId="29" borderId="70" xfId="0" applyNumberFormat="1" applyFont="1" applyFill="1" applyBorder="1" applyAlignment="1">
      <alignment horizontal="left" wrapText="1" indent="1"/>
    </xf>
    <xf numFmtId="49" fontId="31" fillId="29" borderId="77" xfId="0" applyNumberFormat="1" applyFont="1" applyFill="1" applyBorder="1" applyAlignment="1">
      <alignment horizontal="left" wrapText="1" indent="1"/>
    </xf>
    <xf numFmtId="0" fontId="29" fillId="29" borderId="0" xfId="0" applyFont="1" applyFill="1" applyAlignment="1">
      <alignment horizontal="right" indent="1"/>
    </xf>
    <xf numFmtId="49" fontId="31" fillId="29" borderId="0" xfId="0" applyNumberFormat="1" applyFont="1" applyFill="1" applyAlignment="1">
      <alignment horizontal="left" indent="1"/>
    </xf>
  </cellXfs>
  <cellStyles count="69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" xfId="19" builtinId="29" customBuiltin="1"/>
    <cellStyle name="Акцент1 2" xfId="20"/>
    <cellStyle name="Акцент2" xfId="21" builtinId="33" customBuiltin="1"/>
    <cellStyle name="Акцент2 2" xfId="22"/>
    <cellStyle name="Акцент3" xfId="23" builtinId="37" customBuiltin="1"/>
    <cellStyle name="Акцент3 2" xfId="24"/>
    <cellStyle name="Акцент4" xfId="25" builtinId="41" customBuiltin="1"/>
    <cellStyle name="Акцент4 2" xfId="26"/>
    <cellStyle name="Акцент5" xfId="27" builtinId="45" customBuiltin="1"/>
    <cellStyle name="Акцент5 2" xfId="28"/>
    <cellStyle name="Акцент6" xfId="29" builtinId="49" customBuiltin="1"/>
    <cellStyle name="Акцент6 2" xfId="30"/>
    <cellStyle name="Ввод " xfId="31" builtinId="20" customBuiltin="1"/>
    <cellStyle name="Ввод  2" xfId="32"/>
    <cellStyle name="Вывод" xfId="33" builtinId="21" customBuiltin="1"/>
    <cellStyle name="Вывод 2" xfId="34"/>
    <cellStyle name="Вычисление" xfId="35" builtinId="22" customBuiltin="1"/>
    <cellStyle name="Вычисление 2" xfId="36"/>
    <cellStyle name="Заголовок 1" xfId="37" builtinId="16" customBuiltin="1"/>
    <cellStyle name="Заголовок 1 2" xfId="38"/>
    <cellStyle name="Заголовок 2" xfId="39" builtinId="17" customBuiltin="1"/>
    <cellStyle name="Заголовок 2 2" xfId="40"/>
    <cellStyle name="Заголовок 3" xfId="41" builtinId="18" customBuiltin="1"/>
    <cellStyle name="Заголовок 3 2" xfId="42"/>
    <cellStyle name="Заголовок 4" xfId="43" builtinId="19" customBuiltin="1"/>
    <cellStyle name="Заголовок 4 2" xfId="44"/>
    <cellStyle name="Итог" xfId="45" builtinId="25" customBuiltin="1"/>
    <cellStyle name="Итог 2" xfId="46"/>
    <cellStyle name="Контрольная ячейка" xfId="47" builtinId="23" customBuiltin="1"/>
    <cellStyle name="Контрольная ячейка 2" xfId="48"/>
    <cellStyle name="Название" xfId="49" builtinId="15" customBuiltin="1"/>
    <cellStyle name="Название 2" xfId="50"/>
    <cellStyle name="Нейтральный" xfId="51" builtinId="28" customBuiltin="1"/>
    <cellStyle name="Нейтральный 2" xfId="52"/>
    <cellStyle name="Обычный" xfId="0" builtinId="0"/>
    <cellStyle name="Обычный 2" xfId="53"/>
    <cellStyle name="Обычный 2 2" xfId="54"/>
    <cellStyle name="Обычный 3" xfId="55"/>
    <cellStyle name="Обычный 4" xfId="56"/>
    <cellStyle name="Плохой" xfId="57" builtinId="27" customBuiltin="1"/>
    <cellStyle name="Плохой 2" xfId="58"/>
    <cellStyle name="Пояснение" xfId="59" builtinId="53" customBuiltin="1"/>
    <cellStyle name="Пояснение 2" xfId="60"/>
    <cellStyle name="Примечание" xfId="61" builtinId="10" customBuiltin="1"/>
    <cellStyle name="Примечание 2" xfId="62"/>
    <cellStyle name="Связанная ячейка" xfId="63" builtinId="24" customBuiltin="1"/>
    <cellStyle name="Связанная ячейка 2" xfId="64"/>
    <cellStyle name="Текст предупреждения" xfId="65" builtinId="11" customBuiltin="1"/>
    <cellStyle name="Текст предупреждения 2" xfId="66"/>
    <cellStyle name="Хороший" xfId="67" builtinId="26" customBuiltin="1"/>
    <cellStyle name="Хороший 2" xfId="6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285750</xdr:colOff>
      <xdr:row>297</xdr:row>
      <xdr:rowOff>47625</xdr:rowOff>
    </xdr:from>
    <xdr:to>
      <xdr:col>4</xdr:col>
      <xdr:colOff>819150</xdr:colOff>
      <xdr:row>297</xdr:row>
      <xdr:rowOff>581025</xdr:rowOff>
    </xdr:to>
    <xdr:pic>
      <xdr:nvPicPr>
        <xdr:cNvPr id="96645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476750" y="60083700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Q310"/>
  <sheetViews>
    <sheetView tabSelected="1" zoomScaleNormal="100" workbookViewId="0">
      <selection sqref="A1:H1"/>
    </sheetView>
  </sheetViews>
  <sheetFormatPr defaultRowHeight="15"/>
  <cols>
    <col min="1" max="5" width="15.7109375" customWidth="1"/>
    <col min="6" max="6" width="7.85546875" customWidth="1"/>
    <col min="7" max="7" width="10" customWidth="1"/>
    <col min="8" max="8" width="23.5703125" customWidth="1"/>
    <col min="9" max="9" width="22" customWidth="1"/>
    <col min="10" max="10" width="13.5703125" hidden="1" customWidth="1"/>
    <col min="11" max="11" width="7.140625" hidden="1" customWidth="1"/>
    <col min="12" max="12" width="14.28515625" hidden="1" customWidth="1"/>
    <col min="13" max="13" width="15" hidden="1" customWidth="1"/>
    <col min="14" max="16" width="9.140625" hidden="1" customWidth="1"/>
  </cols>
  <sheetData>
    <row r="1" spans="1:13">
      <c r="A1" s="185" t="s">
        <v>0</v>
      </c>
      <c r="B1" s="185"/>
      <c r="C1" s="185"/>
      <c r="D1" s="185"/>
      <c r="E1" s="185"/>
      <c r="F1" s="185"/>
      <c r="G1" s="185"/>
      <c r="H1" s="185"/>
      <c r="I1" s="49"/>
      <c r="J1" s="103"/>
      <c r="K1" s="105" t="s">
        <v>99</v>
      </c>
      <c r="L1" s="104"/>
      <c r="M1" s="106" t="s">
        <v>109</v>
      </c>
    </row>
    <row r="2" spans="1:13" ht="15.75" thickBot="1">
      <c r="A2" s="186"/>
      <c r="B2" s="186"/>
      <c r="C2" s="186"/>
      <c r="D2" s="186"/>
      <c r="E2" s="186"/>
      <c r="F2" s="186"/>
      <c r="G2" s="186"/>
      <c r="H2" s="187"/>
      <c r="I2" s="15" t="s">
        <v>1</v>
      </c>
      <c r="J2" s="103" t="s">
        <v>541</v>
      </c>
      <c r="K2" s="105" t="s">
        <v>100</v>
      </c>
      <c r="L2" s="104"/>
      <c r="M2" s="106" t="s">
        <v>110</v>
      </c>
    </row>
    <row r="3" spans="1:13">
      <c r="A3" s="188"/>
      <c r="B3" s="188"/>
      <c r="C3" s="188"/>
      <c r="D3" s="188"/>
      <c r="E3" s="188"/>
      <c r="F3" s="188"/>
      <c r="G3" s="188"/>
      <c r="H3" s="16" t="s">
        <v>2</v>
      </c>
      <c r="I3" s="3" t="s">
        <v>3</v>
      </c>
      <c r="J3" s="103" t="s">
        <v>537</v>
      </c>
      <c r="K3" s="105" t="s">
        <v>101</v>
      </c>
      <c r="L3" s="104"/>
      <c r="M3" s="106" t="s">
        <v>111</v>
      </c>
    </row>
    <row r="4" spans="1:13">
      <c r="A4" s="50"/>
      <c r="B4" s="51"/>
      <c r="C4" s="52" t="s">
        <v>97</v>
      </c>
      <c r="D4" s="175" t="s">
        <v>534</v>
      </c>
      <c r="E4" s="175"/>
      <c r="F4" s="170"/>
      <c r="G4" s="170"/>
      <c r="H4" s="16" t="s">
        <v>4</v>
      </c>
      <c r="I4" s="102">
        <v>44562</v>
      </c>
      <c r="J4" s="103"/>
      <c r="K4" s="105" t="s">
        <v>102</v>
      </c>
      <c r="L4" s="104"/>
      <c r="M4" s="106" t="s">
        <v>112</v>
      </c>
    </row>
    <row r="5" spans="1:13">
      <c r="A5" s="173" t="s">
        <v>84</v>
      </c>
      <c r="B5" s="173"/>
      <c r="C5" s="171" t="s">
        <v>530</v>
      </c>
      <c r="D5" s="171"/>
      <c r="E5" s="171"/>
      <c r="F5" s="171"/>
      <c r="G5" s="171"/>
      <c r="H5" s="17" t="s">
        <v>5</v>
      </c>
      <c r="I5" s="84" t="s">
        <v>529</v>
      </c>
      <c r="J5" s="103"/>
      <c r="K5" s="105" t="s">
        <v>103</v>
      </c>
      <c r="L5" s="104"/>
      <c r="M5" s="106" t="s">
        <v>113</v>
      </c>
    </row>
    <row r="6" spans="1:13" ht="22.5" customHeight="1">
      <c r="A6" s="173" t="s">
        <v>85</v>
      </c>
      <c r="B6" s="173"/>
      <c r="C6" s="172"/>
      <c r="D6" s="172"/>
      <c r="E6" s="172"/>
      <c r="F6" s="172"/>
      <c r="G6" s="172"/>
      <c r="H6" s="17"/>
      <c r="I6" s="84"/>
      <c r="J6" s="103" t="s">
        <v>536</v>
      </c>
      <c r="K6" s="105" t="s">
        <v>104</v>
      </c>
      <c r="L6" s="104"/>
      <c r="M6" s="106" t="s">
        <v>114</v>
      </c>
    </row>
    <row r="7" spans="1:13">
      <c r="A7" s="173" t="s">
        <v>86</v>
      </c>
      <c r="B7" s="173"/>
      <c r="C7" s="172" t="s">
        <v>535</v>
      </c>
      <c r="D7" s="172"/>
      <c r="E7" s="172"/>
      <c r="F7" s="172"/>
      <c r="G7" s="172"/>
      <c r="H7" s="17" t="s">
        <v>6</v>
      </c>
      <c r="I7" s="84"/>
      <c r="J7" s="104" t="s">
        <v>538</v>
      </c>
      <c r="K7" s="105" t="s">
        <v>105</v>
      </c>
      <c r="L7" s="104"/>
      <c r="M7" s="106" t="s">
        <v>115</v>
      </c>
    </row>
    <row r="8" spans="1:13">
      <c r="A8" s="173" t="s">
        <v>87</v>
      </c>
      <c r="B8" s="173"/>
      <c r="C8" s="172" t="s">
        <v>533</v>
      </c>
      <c r="D8" s="172"/>
      <c r="E8" s="172"/>
      <c r="F8" s="172"/>
      <c r="G8" s="172"/>
      <c r="H8" s="17" t="s">
        <v>7</v>
      </c>
      <c r="I8" s="84"/>
      <c r="J8" s="104" t="s">
        <v>539</v>
      </c>
      <c r="K8" s="105" t="s">
        <v>106</v>
      </c>
      <c r="L8" s="104" t="s">
        <v>531</v>
      </c>
      <c r="M8" s="106" t="s">
        <v>116</v>
      </c>
    </row>
    <row r="9" spans="1:13">
      <c r="A9" s="174" t="s">
        <v>175</v>
      </c>
      <c r="B9" s="174"/>
      <c r="C9" s="18"/>
      <c r="D9" s="18"/>
      <c r="E9" s="170"/>
      <c r="F9" s="170"/>
      <c r="G9" s="170"/>
      <c r="H9" s="17"/>
      <c r="I9" s="84"/>
      <c r="J9" s="104"/>
      <c r="K9" s="105" t="s">
        <v>107</v>
      </c>
      <c r="L9" s="104"/>
      <c r="M9" s="106" t="s">
        <v>117</v>
      </c>
    </row>
    <row r="10" spans="1:13" ht="15.75" thickBot="1">
      <c r="A10" s="174" t="s">
        <v>8</v>
      </c>
      <c r="B10" s="174"/>
      <c r="C10" s="18"/>
      <c r="D10" s="18"/>
      <c r="E10" s="176"/>
      <c r="F10" s="176"/>
      <c r="G10" s="176"/>
      <c r="H10" s="17" t="s">
        <v>9</v>
      </c>
      <c r="I10" s="19">
        <v>383</v>
      </c>
      <c r="J10" s="104" t="s">
        <v>540</v>
      </c>
      <c r="K10" s="105" t="s">
        <v>108</v>
      </c>
      <c r="L10" s="104"/>
      <c r="M10" s="106" t="s">
        <v>118</v>
      </c>
    </row>
    <row r="11" spans="1:13" ht="3.75" customHeight="1">
      <c r="A11" s="181"/>
      <c r="B11" s="181"/>
      <c r="C11" s="181"/>
      <c r="D11" s="181"/>
      <c r="E11" s="181"/>
      <c r="F11" s="181"/>
      <c r="G11" s="181"/>
      <c r="H11" s="181"/>
      <c r="I11" s="49"/>
      <c r="J11" s="2"/>
      <c r="L11" s="104"/>
    </row>
    <row r="12" spans="1:13" ht="15" customHeight="1">
      <c r="A12" s="180" t="s">
        <v>10</v>
      </c>
      <c r="B12" s="180"/>
      <c r="C12" s="180"/>
      <c r="D12" s="180"/>
      <c r="E12" s="180"/>
      <c r="F12" s="180"/>
      <c r="G12" s="180"/>
      <c r="H12" s="180"/>
      <c r="I12" s="49"/>
      <c r="K12" s="105" t="s">
        <v>119</v>
      </c>
    </row>
    <row r="13" spans="1:13" ht="33.75">
      <c r="A13" s="189" t="s">
        <v>11</v>
      </c>
      <c r="B13" s="189"/>
      <c r="C13" s="189"/>
      <c r="D13" s="189"/>
      <c r="E13" s="190"/>
      <c r="F13" s="76" t="s">
        <v>12</v>
      </c>
      <c r="G13" s="76" t="s">
        <v>13</v>
      </c>
      <c r="H13" s="80" t="s">
        <v>14</v>
      </c>
      <c r="I13" s="81" t="s">
        <v>15</v>
      </c>
      <c r="K13" s="105" t="s">
        <v>120</v>
      </c>
    </row>
    <row r="14" spans="1:13" ht="15.75" thickBot="1">
      <c r="A14" s="156">
        <v>1</v>
      </c>
      <c r="B14" s="156"/>
      <c r="C14" s="156"/>
      <c r="D14" s="156"/>
      <c r="E14" s="157"/>
      <c r="F14" s="82">
        <v>2</v>
      </c>
      <c r="G14" s="82">
        <v>3</v>
      </c>
      <c r="H14" s="82">
        <v>4</v>
      </c>
      <c r="I14" s="83">
        <v>5</v>
      </c>
      <c r="J14" s="2"/>
    </row>
    <row r="15" spans="1:13">
      <c r="A15" s="232" t="s">
        <v>16</v>
      </c>
      <c r="B15" s="232"/>
      <c r="C15" s="232"/>
      <c r="D15" s="232"/>
      <c r="E15" s="233"/>
      <c r="F15" s="7" t="s">
        <v>178</v>
      </c>
      <c r="G15" s="20"/>
      <c r="H15" s="73">
        <f>H16+H71+H100</f>
        <v>26721404.390000001</v>
      </c>
      <c r="I15" s="74">
        <f>I16+I71+I100</f>
        <v>23714673.420000002</v>
      </c>
      <c r="J15" s="2"/>
      <c r="M15" t="s">
        <v>121</v>
      </c>
    </row>
    <row r="16" spans="1:13">
      <c r="A16" s="191" t="s">
        <v>17</v>
      </c>
      <c r="B16" s="191"/>
      <c r="C16" s="191"/>
      <c r="D16" s="191"/>
      <c r="E16" s="192"/>
      <c r="F16" s="8" t="s">
        <v>179</v>
      </c>
      <c r="G16" s="21" t="s">
        <v>542</v>
      </c>
      <c r="H16" s="62">
        <f>H18+H29+H41+H48+H56+H63</f>
        <v>26721404.390000001</v>
      </c>
      <c r="I16" s="72">
        <f>I18+I29+I41+I48+I56+I63</f>
        <v>23714673.420000002</v>
      </c>
      <c r="J16" s="2"/>
    </row>
    <row r="17" spans="1:10">
      <c r="A17" s="193" t="s">
        <v>18</v>
      </c>
      <c r="B17" s="193"/>
      <c r="C17" s="193"/>
      <c r="D17" s="193"/>
      <c r="E17" s="194"/>
      <c r="F17" s="9"/>
      <c r="G17" s="22"/>
      <c r="H17" s="23"/>
      <c r="I17" s="58"/>
      <c r="J17" s="2"/>
    </row>
    <row r="18" spans="1:10">
      <c r="A18" s="195" t="s">
        <v>19</v>
      </c>
      <c r="B18" s="195"/>
      <c r="C18" s="195"/>
      <c r="D18" s="195"/>
      <c r="E18" s="196"/>
      <c r="F18" s="10" t="s">
        <v>180</v>
      </c>
      <c r="G18" s="24" t="s">
        <v>543</v>
      </c>
      <c r="H18" s="60">
        <f>H20+H21+H22+H23+H24+H25+H26+H27+H28</f>
        <v>0</v>
      </c>
      <c r="I18" s="69">
        <f>I20+I21+I22+I23+I24+I25+I26+I27+I28</f>
        <v>0</v>
      </c>
      <c r="J18" s="2"/>
    </row>
    <row r="19" spans="1:10">
      <c r="A19" s="160" t="s">
        <v>18</v>
      </c>
      <c r="B19" s="160"/>
      <c r="C19" s="160"/>
      <c r="D19" s="160"/>
      <c r="E19" s="161"/>
      <c r="F19" s="53"/>
      <c r="G19" s="54"/>
      <c r="H19" s="25"/>
      <c r="I19" s="114"/>
      <c r="J19" s="2"/>
    </row>
    <row r="20" spans="1:10">
      <c r="A20" s="162" t="s">
        <v>122</v>
      </c>
      <c r="B20" s="162"/>
      <c r="C20" s="162"/>
      <c r="D20" s="162"/>
      <c r="E20" s="163"/>
      <c r="F20" s="10" t="s">
        <v>181</v>
      </c>
      <c r="G20" s="24" t="s">
        <v>21</v>
      </c>
      <c r="H20" s="85"/>
      <c r="I20" s="128">
        <v>0</v>
      </c>
      <c r="J20" s="2"/>
    </row>
    <row r="21" spans="1:10">
      <c r="A21" s="153" t="s">
        <v>123</v>
      </c>
      <c r="B21" s="153"/>
      <c r="C21" s="153"/>
      <c r="D21" s="153"/>
      <c r="E21" s="154"/>
      <c r="F21" s="8" t="s">
        <v>182</v>
      </c>
      <c r="G21" s="21" t="s">
        <v>22</v>
      </c>
      <c r="H21" s="86"/>
      <c r="I21" s="112">
        <v>0</v>
      </c>
      <c r="J21" s="2"/>
    </row>
    <row r="22" spans="1:10">
      <c r="A22" s="153" t="s">
        <v>124</v>
      </c>
      <c r="B22" s="153"/>
      <c r="C22" s="153"/>
      <c r="D22" s="153"/>
      <c r="E22" s="154"/>
      <c r="F22" s="8" t="s">
        <v>183</v>
      </c>
      <c r="G22" s="21" t="s">
        <v>23</v>
      </c>
      <c r="H22" s="86"/>
      <c r="I22" s="112">
        <v>0</v>
      </c>
      <c r="J22" s="2"/>
    </row>
    <row r="23" spans="1:10">
      <c r="A23" s="153" t="s">
        <v>130</v>
      </c>
      <c r="B23" s="153"/>
      <c r="C23" s="153"/>
      <c r="D23" s="153"/>
      <c r="E23" s="154"/>
      <c r="F23" s="8" t="s">
        <v>184</v>
      </c>
      <c r="G23" s="21" t="s">
        <v>24</v>
      </c>
      <c r="H23" s="86"/>
      <c r="I23" s="112">
        <v>0</v>
      </c>
      <c r="J23" s="2"/>
    </row>
    <row r="24" spans="1:10">
      <c r="A24" s="153" t="s">
        <v>131</v>
      </c>
      <c r="B24" s="153"/>
      <c r="C24" s="153"/>
      <c r="D24" s="153"/>
      <c r="E24" s="154"/>
      <c r="F24" s="8" t="s">
        <v>185</v>
      </c>
      <c r="G24" s="21" t="s">
        <v>125</v>
      </c>
      <c r="H24" s="86"/>
      <c r="I24" s="112">
        <v>0</v>
      </c>
      <c r="J24" s="2"/>
    </row>
    <row r="25" spans="1:10">
      <c r="A25" s="153" t="s">
        <v>132</v>
      </c>
      <c r="B25" s="153"/>
      <c r="C25" s="153"/>
      <c r="D25" s="153"/>
      <c r="E25" s="154"/>
      <c r="F25" s="8" t="s">
        <v>186</v>
      </c>
      <c r="G25" s="21" t="s">
        <v>126</v>
      </c>
      <c r="H25" s="86"/>
      <c r="I25" s="112">
        <v>0</v>
      </c>
      <c r="J25" s="2"/>
    </row>
    <row r="26" spans="1:10">
      <c r="A26" s="153" t="s">
        <v>133</v>
      </c>
      <c r="B26" s="153"/>
      <c r="C26" s="153"/>
      <c r="D26" s="153"/>
      <c r="E26" s="154"/>
      <c r="F26" s="8" t="s">
        <v>187</v>
      </c>
      <c r="G26" s="21" t="s">
        <v>127</v>
      </c>
      <c r="H26" s="86"/>
      <c r="I26" s="112">
        <v>0</v>
      </c>
      <c r="J26" s="2"/>
    </row>
    <row r="27" spans="1:10" ht="23.25" customHeight="1">
      <c r="A27" s="153" t="s">
        <v>134</v>
      </c>
      <c r="B27" s="153"/>
      <c r="C27" s="153"/>
      <c r="D27" s="153"/>
      <c r="E27" s="154"/>
      <c r="F27" s="8" t="s">
        <v>188</v>
      </c>
      <c r="G27" s="21" t="s">
        <v>128</v>
      </c>
      <c r="H27" s="86"/>
      <c r="I27" s="112">
        <v>0</v>
      </c>
      <c r="J27" s="2"/>
    </row>
    <row r="28" spans="1:10">
      <c r="A28" s="153" t="s">
        <v>135</v>
      </c>
      <c r="B28" s="153"/>
      <c r="C28" s="153"/>
      <c r="D28" s="153"/>
      <c r="E28" s="154"/>
      <c r="F28" s="12" t="s">
        <v>189</v>
      </c>
      <c r="G28" s="28" t="s">
        <v>129</v>
      </c>
      <c r="H28" s="117"/>
      <c r="I28" s="129">
        <v>0</v>
      </c>
      <c r="J28" s="2"/>
    </row>
    <row r="29" spans="1:10">
      <c r="A29" s="158" t="s">
        <v>136</v>
      </c>
      <c r="B29" s="158"/>
      <c r="C29" s="158"/>
      <c r="D29" s="158"/>
      <c r="E29" s="159"/>
      <c r="F29" s="8" t="s">
        <v>190</v>
      </c>
      <c r="G29" s="21" t="s">
        <v>544</v>
      </c>
      <c r="H29" s="60">
        <f>H31+H32+H36+H37+H38+H39+H40</f>
        <v>25712929.850000001</v>
      </c>
      <c r="I29" s="140">
        <f>I31+I32+I36+I37+I38+I39+I40</f>
        <v>22304580.699999999</v>
      </c>
      <c r="J29" s="2"/>
    </row>
    <row r="30" spans="1:10">
      <c r="A30" s="160" t="s">
        <v>18</v>
      </c>
      <c r="B30" s="160"/>
      <c r="C30" s="160"/>
      <c r="D30" s="160"/>
      <c r="E30" s="161"/>
      <c r="F30" s="53"/>
      <c r="G30" s="54"/>
      <c r="H30" s="25"/>
      <c r="I30" s="114"/>
      <c r="J30" s="2"/>
    </row>
    <row r="31" spans="1:10" ht="23.25" customHeight="1">
      <c r="A31" s="162" t="s">
        <v>137</v>
      </c>
      <c r="B31" s="162"/>
      <c r="C31" s="162"/>
      <c r="D31" s="162"/>
      <c r="E31" s="163"/>
      <c r="F31" s="10" t="s">
        <v>191</v>
      </c>
      <c r="G31" s="27" t="s">
        <v>139</v>
      </c>
      <c r="H31" s="85">
        <v>21092013.91</v>
      </c>
      <c r="I31" s="128">
        <v>18887327.77</v>
      </c>
      <c r="J31" s="2"/>
    </row>
    <row r="32" spans="1:10" ht="24" customHeight="1" thickBot="1">
      <c r="A32" s="153" t="s">
        <v>138</v>
      </c>
      <c r="B32" s="153"/>
      <c r="C32" s="153"/>
      <c r="D32" s="153"/>
      <c r="E32" s="154"/>
      <c r="F32" s="14" t="s">
        <v>192</v>
      </c>
      <c r="G32" s="35" t="s">
        <v>139</v>
      </c>
      <c r="H32" s="91">
        <v>4620915.9400000004</v>
      </c>
      <c r="I32" s="130">
        <v>3417252.93</v>
      </c>
      <c r="J32" s="2"/>
    </row>
    <row r="33" spans="1:10" ht="15" customHeight="1">
      <c r="A33" s="55"/>
      <c r="B33" s="56"/>
      <c r="C33" s="56"/>
      <c r="D33" s="56"/>
      <c r="E33" s="56"/>
      <c r="F33" s="4"/>
      <c r="G33" s="4"/>
      <c r="H33" s="29"/>
      <c r="I33" s="57" t="s">
        <v>25</v>
      </c>
      <c r="J33" s="2"/>
    </row>
    <row r="34" spans="1:10" ht="33.75" customHeight="1">
      <c r="A34" s="156" t="s">
        <v>11</v>
      </c>
      <c r="B34" s="156"/>
      <c r="C34" s="156"/>
      <c r="D34" s="156"/>
      <c r="E34" s="157"/>
      <c r="F34" s="76" t="s">
        <v>12</v>
      </c>
      <c r="G34" s="76" t="s">
        <v>13</v>
      </c>
      <c r="H34" s="80" t="s">
        <v>14</v>
      </c>
      <c r="I34" s="81" t="s">
        <v>15</v>
      </c>
      <c r="J34" s="2"/>
    </row>
    <row r="35" spans="1:10" ht="15.75" customHeight="1" thickBot="1">
      <c r="A35" s="156">
        <v>1</v>
      </c>
      <c r="B35" s="156"/>
      <c r="C35" s="156"/>
      <c r="D35" s="156"/>
      <c r="E35" s="157"/>
      <c r="F35" s="82">
        <v>2</v>
      </c>
      <c r="G35" s="82">
        <v>3</v>
      </c>
      <c r="H35" s="82">
        <v>4</v>
      </c>
      <c r="I35" s="83">
        <v>5</v>
      </c>
      <c r="J35" s="2"/>
    </row>
    <row r="36" spans="1:10">
      <c r="A36" s="153" t="s">
        <v>144</v>
      </c>
      <c r="B36" s="153"/>
      <c r="C36" s="153"/>
      <c r="D36" s="153"/>
      <c r="E36" s="154"/>
      <c r="F36" s="13" t="s">
        <v>193</v>
      </c>
      <c r="G36" s="30" t="s">
        <v>140</v>
      </c>
      <c r="H36" s="116"/>
      <c r="I36" s="123">
        <v>0</v>
      </c>
      <c r="J36" s="2"/>
    </row>
    <row r="37" spans="1:10">
      <c r="A37" s="153" t="s">
        <v>145</v>
      </c>
      <c r="B37" s="153"/>
      <c r="C37" s="153"/>
      <c r="D37" s="153"/>
      <c r="E37" s="154"/>
      <c r="F37" s="10" t="s">
        <v>194</v>
      </c>
      <c r="G37" s="24" t="s">
        <v>141</v>
      </c>
      <c r="H37" s="85"/>
      <c r="I37" s="112">
        <v>0</v>
      </c>
      <c r="J37" s="2"/>
    </row>
    <row r="38" spans="1:10">
      <c r="A38" s="153" t="s">
        <v>146</v>
      </c>
      <c r="B38" s="153"/>
      <c r="C38" s="153"/>
      <c r="D38" s="153"/>
      <c r="E38" s="154"/>
      <c r="F38" s="10" t="s">
        <v>195</v>
      </c>
      <c r="G38" s="24" t="s">
        <v>142</v>
      </c>
      <c r="H38" s="85"/>
      <c r="I38" s="112">
        <v>0</v>
      </c>
      <c r="J38" s="2"/>
    </row>
    <row r="39" spans="1:10">
      <c r="A39" s="153" t="s">
        <v>147</v>
      </c>
      <c r="B39" s="153"/>
      <c r="C39" s="153"/>
      <c r="D39" s="153"/>
      <c r="E39" s="154"/>
      <c r="F39" s="10" t="s">
        <v>196</v>
      </c>
      <c r="G39" s="24" t="s">
        <v>143</v>
      </c>
      <c r="H39" s="85"/>
      <c r="I39" s="112">
        <v>0</v>
      </c>
      <c r="J39" s="2"/>
    </row>
    <row r="40" spans="1:10">
      <c r="A40" s="153" t="s">
        <v>525</v>
      </c>
      <c r="B40" s="153"/>
      <c r="C40" s="153"/>
      <c r="D40" s="153"/>
      <c r="E40" s="154"/>
      <c r="F40" s="10" t="s">
        <v>523</v>
      </c>
      <c r="G40" s="24" t="s">
        <v>524</v>
      </c>
      <c r="H40" s="85"/>
      <c r="I40" s="112"/>
      <c r="J40" s="2"/>
    </row>
    <row r="41" spans="1:10">
      <c r="A41" s="158" t="s">
        <v>148</v>
      </c>
      <c r="B41" s="158"/>
      <c r="C41" s="158"/>
      <c r="D41" s="158"/>
      <c r="E41" s="159"/>
      <c r="F41" s="8" t="s">
        <v>197</v>
      </c>
      <c r="G41" s="21" t="s">
        <v>545</v>
      </c>
      <c r="H41" s="60">
        <f>H43+H44+H45+H46+H47</f>
        <v>0</v>
      </c>
      <c r="I41" s="69">
        <f>I43+I44+I45+I46+I47</f>
        <v>0</v>
      </c>
      <c r="J41" s="2"/>
    </row>
    <row r="42" spans="1:10">
      <c r="A42" s="160" t="s">
        <v>18</v>
      </c>
      <c r="B42" s="160"/>
      <c r="C42" s="160"/>
      <c r="D42" s="160"/>
      <c r="E42" s="161"/>
      <c r="F42" s="53"/>
      <c r="G42" s="54"/>
      <c r="H42" s="25"/>
      <c r="I42" s="114"/>
      <c r="J42" s="107"/>
    </row>
    <row r="43" spans="1:10" ht="23.25" customHeight="1">
      <c r="A43" s="162" t="s">
        <v>149</v>
      </c>
      <c r="B43" s="162"/>
      <c r="C43" s="162"/>
      <c r="D43" s="162"/>
      <c r="E43" s="163"/>
      <c r="F43" s="10" t="s">
        <v>198</v>
      </c>
      <c r="G43" s="24" t="s">
        <v>546</v>
      </c>
      <c r="H43" s="85"/>
      <c r="I43" s="128">
        <v>0</v>
      </c>
      <c r="J43" s="107"/>
    </row>
    <row r="44" spans="1:10">
      <c r="A44" s="153" t="s">
        <v>150</v>
      </c>
      <c r="B44" s="153"/>
      <c r="C44" s="153"/>
      <c r="D44" s="153"/>
      <c r="E44" s="154"/>
      <c r="F44" s="8" t="s">
        <v>199</v>
      </c>
      <c r="G44" s="21" t="s">
        <v>547</v>
      </c>
      <c r="H44" s="86"/>
      <c r="I44" s="112">
        <v>0</v>
      </c>
      <c r="J44" s="2"/>
    </row>
    <row r="45" spans="1:10">
      <c r="A45" s="153" t="s">
        <v>151</v>
      </c>
      <c r="B45" s="153"/>
      <c r="C45" s="153"/>
      <c r="D45" s="153"/>
      <c r="E45" s="154"/>
      <c r="F45" s="8" t="s">
        <v>200</v>
      </c>
      <c r="G45" s="21" t="s">
        <v>548</v>
      </c>
      <c r="H45" s="86"/>
      <c r="I45" s="112">
        <v>0</v>
      </c>
      <c r="J45" s="2"/>
    </row>
    <row r="46" spans="1:10">
      <c r="A46" s="153" t="s">
        <v>152</v>
      </c>
      <c r="B46" s="153"/>
      <c r="C46" s="153"/>
      <c r="D46" s="153"/>
      <c r="E46" s="154"/>
      <c r="F46" s="8" t="s">
        <v>201</v>
      </c>
      <c r="G46" s="21" t="s">
        <v>549</v>
      </c>
      <c r="H46" s="86"/>
      <c r="I46" s="112">
        <v>0</v>
      </c>
      <c r="J46" s="2"/>
    </row>
    <row r="47" spans="1:10">
      <c r="A47" s="153" t="s">
        <v>153</v>
      </c>
      <c r="B47" s="153"/>
      <c r="C47" s="153"/>
      <c r="D47" s="153"/>
      <c r="E47" s="154"/>
      <c r="F47" s="8" t="s">
        <v>202</v>
      </c>
      <c r="G47" s="21" t="s">
        <v>550</v>
      </c>
      <c r="H47" s="86"/>
      <c r="I47" s="112">
        <v>0</v>
      </c>
      <c r="J47" s="2"/>
    </row>
    <row r="48" spans="1:10">
      <c r="A48" s="158" t="s">
        <v>204</v>
      </c>
      <c r="B48" s="158"/>
      <c r="C48" s="158"/>
      <c r="D48" s="158"/>
      <c r="E48" s="159"/>
      <c r="F48" s="8" t="s">
        <v>203</v>
      </c>
      <c r="G48" s="21" t="s">
        <v>551</v>
      </c>
      <c r="H48" s="60">
        <f>H50+H51+H52+H53+H54+H55</f>
        <v>1008474.54</v>
      </c>
      <c r="I48" s="69">
        <f>I50+I51+I52+I53+I54+I55</f>
        <v>1410092.72</v>
      </c>
      <c r="J48" s="2"/>
    </row>
    <row r="49" spans="1:10">
      <c r="A49" s="160" t="s">
        <v>18</v>
      </c>
      <c r="B49" s="160"/>
      <c r="C49" s="160"/>
      <c r="D49" s="160"/>
      <c r="E49" s="161"/>
      <c r="F49" s="12"/>
      <c r="G49" s="28"/>
      <c r="H49" s="23"/>
      <c r="I49" s="58"/>
      <c r="J49" s="2"/>
    </row>
    <row r="50" spans="1:10" ht="23.25" customHeight="1">
      <c r="A50" s="162" t="s">
        <v>205</v>
      </c>
      <c r="B50" s="162"/>
      <c r="C50" s="162"/>
      <c r="D50" s="162"/>
      <c r="E50" s="163"/>
      <c r="F50" s="11" t="s">
        <v>206</v>
      </c>
      <c r="G50" s="26" t="s">
        <v>552</v>
      </c>
      <c r="H50" s="87">
        <v>785200</v>
      </c>
      <c r="I50" s="128">
        <v>1299742.72</v>
      </c>
      <c r="J50" s="2"/>
    </row>
    <row r="51" spans="1:10">
      <c r="A51" s="153" t="s">
        <v>209</v>
      </c>
      <c r="B51" s="153"/>
      <c r="C51" s="153"/>
      <c r="D51" s="153"/>
      <c r="E51" s="154"/>
      <c r="F51" s="8" t="s">
        <v>207</v>
      </c>
      <c r="G51" s="21" t="s">
        <v>208</v>
      </c>
      <c r="H51" s="86"/>
      <c r="I51" s="128">
        <v>0</v>
      </c>
      <c r="J51" s="2"/>
    </row>
    <row r="52" spans="1:10" ht="23.25" customHeight="1">
      <c r="A52" s="153" t="s">
        <v>210</v>
      </c>
      <c r="B52" s="153"/>
      <c r="C52" s="153"/>
      <c r="D52" s="153"/>
      <c r="E52" s="154"/>
      <c r="F52" s="8" t="s">
        <v>211</v>
      </c>
      <c r="G52" s="21" t="s">
        <v>212</v>
      </c>
      <c r="H52" s="86">
        <v>223274.54</v>
      </c>
      <c r="I52" s="128">
        <v>110350</v>
      </c>
      <c r="J52" s="2"/>
    </row>
    <row r="53" spans="1:10" ht="23.25" customHeight="1">
      <c r="A53" s="153" t="s">
        <v>528</v>
      </c>
      <c r="B53" s="153"/>
      <c r="C53" s="153"/>
      <c r="D53" s="153"/>
      <c r="E53" s="154"/>
      <c r="F53" s="8" t="s">
        <v>526</v>
      </c>
      <c r="G53" s="21" t="s">
        <v>527</v>
      </c>
      <c r="H53" s="86"/>
      <c r="I53" s="128"/>
      <c r="J53" s="2"/>
    </row>
    <row r="54" spans="1:10">
      <c r="A54" s="153" t="s">
        <v>215</v>
      </c>
      <c r="B54" s="153"/>
      <c r="C54" s="153"/>
      <c r="D54" s="153"/>
      <c r="E54" s="154"/>
      <c r="F54" s="8" t="s">
        <v>213</v>
      </c>
      <c r="G54" s="21" t="s">
        <v>214</v>
      </c>
      <c r="H54" s="86"/>
      <c r="I54" s="128">
        <v>0</v>
      </c>
      <c r="J54" s="2"/>
    </row>
    <row r="55" spans="1:10" ht="34.5" customHeight="1">
      <c r="A55" s="153" t="s">
        <v>218</v>
      </c>
      <c r="B55" s="153"/>
      <c r="C55" s="153"/>
      <c r="D55" s="153"/>
      <c r="E55" s="154"/>
      <c r="F55" s="8" t="s">
        <v>216</v>
      </c>
      <c r="G55" s="21" t="s">
        <v>217</v>
      </c>
      <c r="H55" s="86"/>
      <c r="I55" s="128">
        <v>0</v>
      </c>
      <c r="J55" s="2"/>
    </row>
    <row r="56" spans="1:10">
      <c r="A56" s="158" t="s">
        <v>219</v>
      </c>
      <c r="B56" s="158"/>
      <c r="C56" s="158"/>
      <c r="D56" s="158"/>
      <c r="E56" s="159"/>
      <c r="F56" s="8" t="s">
        <v>220</v>
      </c>
      <c r="G56" s="21" t="s">
        <v>221</v>
      </c>
      <c r="H56" s="60">
        <f>H58+H59+H60+H61+H62</f>
        <v>0</v>
      </c>
      <c r="I56" s="69">
        <f>I58+I59+I60+I61+I62</f>
        <v>0</v>
      </c>
      <c r="J56" s="2"/>
    </row>
    <row r="57" spans="1:10" ht="15" customHeight="1">
      <c r="A57" s="160" t="s">
        <v>18</v>
      </c>
      <c r="B57" s="160"/>
      <c r="C57" s="160"/>
      <c r="D57" s="160"/>
      <c r="E57" s="161"/>
      <c r="F57" s="12"/>
      <c r="G57" s="28"/>
      <c r="H57" s="23"/>
      <c r="I57" s="108"/>
      <c r="J57" s="2"/>
    </row>
    <row r="58" spans="1:10" ht="23.25" customHeight="1">
      <c r="A58" s="162" t="s">
        <v>222</v>
      </c>
      <c r="B58" s="162"/>
      <c r="C58" s="162"/>
      <c r="D58" s="162"/>
      <c r="E58" s="163"/>
      <c r="F58" s="10" t="s">
        <v>223</v>
      </c>
      <c r="G58" s="24" t="s">
        <v>224</v>
      </c>
      <c r="H58" s="85"/>
      <c r="I58" s="128">
        <v>0</v>
      </c>
      <c r="J58" s="2"/>
    </row>
    <row r="59" spans="1:10">
      <c r="A59" s="153" t="s">
        <v>233</v>
      </c>
      <c r="B59" s="153"/>
      <c r="C59" s="153"/>
      <c r="D59" s="153"/>
      <c r="E59" s="154"/>
      <c r="F59" s="10" t="s">
        <v>225</v>
      </c>
      <c r="G59" s="24" t="s">
        <v>226</v>
      </c>
      <c r="H59" s="85"/>
      <c r="I59" s="128">
        <v>0</v>
      </c>
      <c r="J59" s="2"/>
    </row>
    <row r="60" spans="1:10" ht="23.25" customHeight="1">
      <c r="A60" s="153" t="s">
        <v>234</v>
      </c>
      <c r="B60" s="153"/>
      <c r="C60" s="153"/>
      <c r="D60" s="153"/>
      <c r="E60" s="154"/>
      <c r="F60" s="10" t="s">
        <v>227</v>
      </c>
      <c r="G60" s="24" t="s">
        <v>228</v>
      </c>
      <c r="H60" s="85"/>
      <c r="I60" s="128">
        <v>0</v>
      </c>
      <c r="J60" s="2"/>
    </row>
    <row r="61" spans="1:10">
      <c r="A61" s="153" t="s">
        <v>235</v>
      </c>
      <c r="B61" s="153"/>
      <c r="C61" s="153"/>
      <c r="D61" s="153"/>
      <c r="E61" s="154"/>
      <c r="F61" s="10" t="s">
        <v>229</v>
      </c>
      <c r="G61" s="24" t="s">
        <v>231</v>
      </c>
      <c r="H61" s="85"/>
      <c r="I61" s="128">
        <v>0</v>
      </c>
      <c r="J61" s="2"/>
    </row>
    <row r="62" spans="1:10" ht="34.5" customHeight="1">
      <c r="A62" s="153" t="s">
        <v>236</v>
      </c>
      <c r="B62" s="153"/>
      <c r="C62" s="153"/>
      <c r="D62" s="153"/>
      <c r="E62" s="154"/>
      <c r="F62" s="10" t="s">
        <v>230</v>
      </c>
      <c r="G62" s="24" t="s">
        <v>232</v>
      </c>
      <c r="H62" s="85"/>
      <c r="I62" s="128">
        <v>0</v>
      </c>
      <c r="J62" s="2"/>
    </row>
    <row r="63" spans="1:10">
      <c r="A63" s="158" t="s">
        <v>238</v>
      </c>
      <c r="B63" s="158"/>
      <c r="C63" s="158"/>
      <c r="D63" s="158"/>
      <c r="E63" s="159"/>
      <c r="F63" s="8" t="s">
        <v>237</v>
      </c>
      <c r="G63" s="21"/>
      <c r="H63" s="60">
        <f>H65+H66+H70</f>
        <v>0</v>
      </c>
      <c r="I63" s="69">
        <f>I65+I66+I70</f>
        <v>0</v>
      </c>
      <c r="J63" s="2"/>
    </row>
    <row r="64" spans="1:10">
      <c r="A64" s="160" t="s">
        <v>18</v>
      </c>
      <c r="B64" s="160"/>
      <c r="C64" s="160"/>
      <c r="D64" s="160"/>
      <c r="E64" s="161"/>
      <c r="F64" s="53"/>
      <c r="G64" s="54"/>
      <c r="H64" s="25"/>
      <c r="I64" s="58"/>
      <c r="J64" s="2"/>
    </row>
    <row r="65" spans="1:10">
      <c r="A65" s="162" t="s">
        <v>241</v>
      </c>
      <c r="B65" s="162"/>
      <c r="C65" s="162"/>
      <c r="D65" s="162"/>
      <c r="E65" s="163"/>
      <c r="F65" s="10" t="s">
        <v>239</v>
      </c>
      <c r="G65" s="24" t="s">
        <v>240</v>
      </c>
      <c r="H65" s="85"/>
      <c r="I65" s="90">
        <v>0</v>
      </c>
      <c r="J65" s="2"/>
    </row>
    <row r="66" spans="1:10" ht="15.75" thickBot="1">
      <c r="A66" s="153" t="s">
        <v>243</v>
      </c>
      <c r="B66" s="153"/>
      <c r="C66" s="153"/>
      <c r="D66" s="153"/>
      <c r="E66" s="154"/>
      <c r="F66" s="14" t="s">
        <v>242</v>
      </c>
      <c r="G66" s="35" t="s">
        <v>154</v>
      </c>
      <c r="H66" s="91"/>
      <c r="I66" s="92">
        <v>0</v>
      </c>
      <c r="J66" s="2"/>
    </row>
    <row r="67" spans="1:10" ht="15" customHeight="1">
      <c r="A67" s="55"/>
      <c r="B67" s="56"/>
      <c r="C67" s="56"/>
      <c r="D67" s="56"/>
      <c r="E67" s="56"/>
      <c r="F67" s="4"/>
      <c r="G67" s="4"/>
      <c r="H67" s="29"/>
      <c r="I67" s="57" t="s">
        <v>36</v>
      </c>
      <c r="J67" s="2"/>
    </row>
    <row r="68" spans="1:10" ht="33.75" customHeight="1">
      <c r="A68" s="156" t="s">
        <v>11</v>
      </c>
      <c r="B68" s="156"/>
      <c r="C68" s="156"/>
      <c r="D68" s="156"/>
      <c r="E68" s="157"/>
      <c r="F68" s="76" t="s">
        <v>12</v>
      </c>
      <c r="G68" s="76" t="s">
        <v>13</v>
      </c>
      <c r="H68" s="80" t="s">
        <v>14</v>
      </c>
      <c r="I68" s="81" t="s">
        <v>15</v>
      </c>
      <c r="J68" s="2"/>
    </row>
    <row r="69" spans="1:10" ht="15.75" thickBot="1">
      <c r="A69" s="156">
        <v>1</v>
      </c>
      <c r="B69" s="156"/>
      <c r="C69" s="156"/>
      <c r="D69" s="156"/>
      <c r="E69" s="157"/>
      <c r="F69" s="82">
        <v>2</v>
      </c>
      <c r="G69" s="82">
        <v>3</v>
      </c>
      <c r="H69" s="82">
        <v>4</v>
      </c>
      <c r="I69" s="83">
        <v>5</v>
      </c>
      <c r="J69" s="2"/>
    </row>
    <row r="70" spans="1:10">
      <c r="A70" s="153" t="s">
        <v>246</v>
      </c>
      <c r="B70" s="153"/>
      <c r="C70" s="153"/>
      <c r="D70" s="153"/>
      <c r="E70" s="154"/>
      <c r="F70" s="13" t="s">
        <v>244</v>
      </c>
      <c r="G70" s="30" t="s">
        <v>245</v>
      </c>
      <c r="H70" s="116"/>
      <c r="I70" s="118">
        <v>0</v>
      </c>
      <c r="J70" s="2"/>
    </row>
    <row r="71" spans="1:10">
      <c r="A71" s="191" t="s">
        <v>26</v>
      </c>
      <c r="B71" s="191"/>
      <c r="C71" s="191"/>
      <c r="D71" s="191"/>
      <c r="E71" s="192"/>
      <c r="F71" s="8" t="s">
        <v>247</v>
      </c>
      <c r="G71" s="21"/>
      <c r="H71" s="62">
        <f>H73+H87</f>
        <v>0</v>
      </c>
      <c r="I71" s="72">
        <f>I73+I87</f>
        <v>0</v>
      </c>
      <c r="J71" s="2"/>
    </row>
    <row r="72" spans="1:10">
      <c r="A72" s="193" t="s">
        <v>18</v>
      </c>
      <c r="B72" s="193"/>
      <c r="C72" s="193"/>
      <c r="D72" s="193"/>
      <c r="E72" s="194"/>
      <c r="F72" s="12"/>
      <c r="G72" s="28"/>
      <c r="H72" s="31"/>
      <c r="I72" s="58"/>
      <c r="J72" s="2"/>
    </row>
    <row r="73" spans="1:10">
      <c r="A73" s="195" t="s">
        <v>27</v>
      </c>
      <c r="B73" s="195"/>
      <c r="C73" s="195"/>
      <c r="D73" s="195"/>
      <c r="E73" s="196"/>
      <c r="F73" s="11" t="s">
        <v>248</v>
      </c>
      <c r="G73" s="26" t="s">
        <v>556</v>
      </c>
      <c r="H73" s="61">
        <f>H75+H76+H77+H78</f>
        <v>0</v>
      </c>
      <c r="I73" s="68">
        <f>I75+I76+I77+I78</f>
        <v>0</v>
      </c>
      <c r="J73" s="2"/>
    </row>
    <row r="74" spans="1:10">
      <c r="A74" s="168" t="s">
        <v>18</v>
      </c>
      <c r="B74" s="168"/>
      <c r="C74" s="168"/>
      <c r="D74" s="168"/>
      <c r="E74" s="169"/>
      <c r="F74" s="12"/>
      <c r="G74" s="28"/>
      <c r="H74" s="31"/>
      <c r="I74" s="58"/>
      <c r="J74" s="2"/>
    </row>
    <row r="75" spans="1:10">
      <c r="A75" s="162" t="s">
        <v>29</v>
      </c>
      <c r="B75" s="162"/>
      <c r="C75" s="162"/>
      <c r="D75" s="162"/>
      <c r="E75" s="163"/>
      <c r="F75" s="11" t="s">
        <v>249</v>
      </c>
      <c r="G75" s="26" t="s">
        <v>557</v>
      </c>
      <c r="H75" s="85"/>
      <c r="I75" s="90">
        <v>0</v>
      </c>
      <c r="J75" s="2"/>
    </row>
    <row r="76" spans="1:10">
      <c r="A76" s="153" t="s">
        <v>30</v>
      </c>
      <c r="B76" s="153"/>
      <c r="C76" s="153"/>
      <c r="D76" s="153"/>
      <c r="E76" s="154"/>
      <c r="F76" s="8" t="s">
        <v>250</v>
      </c>
      <c r="G76" s="21" t="s">
        <v>558</v>
      </c>
      <c r="H76" s="86"/>
      <c r="I76" s="89">
        <v>0</v>
      </c>
      <c r="J76" s="2"/>
    </row>
    <row r="77" spans="1:10">
      <c r="A77" s="153" t="s">
        <v>31</v>
      </c>
      <c r="B77" s="153"/>
      <c r="C77" s="153"/>
      <c r="D77" s="153"/>
      <c r="E77" s="154"/>
      <c r="F77" s="8" t="s">
        <v>251</v>
      </c>
      <c r="G77" s="21" t="s">
        <v>559</v>
      </c>
      <c r="H77" s="86"/>
      <c r="I77" s="89">
        <v>0</v>
      </c>
      <c r="J77" s="2"/>
    </row>
    <row r="78" spans="1:10">
      <c r="A78" s="153" t="s">
        <v>32</v>
      </c>
      <c r="B78" s="153"/>
      <c r="C78" s="153"/>
      <c r="D78" s="153"/>
      <c r="E78" s="154"/>
      <c r="F78" s="8" t="s">
        <v>252</v>
      </c>
      <c r="G78" s="21" t="s">
        <v>245</v>
      </c>
      <c r="H78" s="61">
        <f>H80+H81+H82+H83+H84+H85+H86</f>
        <v>0</v>
      </c>
      <c r="I78" s="68">
        <f>I80+I81+I82+I83+I84+I85+I86</f>
        <v>0</v>
      </c>
      <c r="J78" s="2"/>
    </row>
    <row r="79" spans="1:10">
      <c r="A79" s="199" t="s">
        <v>18</v>
      </c>
      <c r="B79" s="199"/>
      <c r="C79" s="199"/>
      <c r="D79" s="199"/>
      <c r="E79" s="200"/>
      <c r="F79" s="12"/>
      <c r="G79" s="28"/>
      <c r="H79" s="23"/>
      <c r="I79" s="108"/>
      <c r="J79" s="2"/>
    </row>
    <row r="80" spans="1:10">
      <c r="A80" s="151" t="s">
        <v>253</v>
      </c>
      <c r="B80" s="151"/>
      <c r="C80" s="151"/>
      <c r="D80" s="151"/>
      <c r="E80" s="152"/>
      <c r="F80" s="10" t="s">
        <v>254</v>
      </c>
      <c r="G80" s="24" t="s">
        <v>255</v>
      </c>
      <c r="H80" s="85"/>
      <c r="I80" s="126">
        <v>0</v>
      </c>
      <c r="J80" s="2"/>
    </row>
    <row r="81" spans="1:10">
      <c r="A81" s="149" t="s">
        <v>256</v>
      </c>
      <c r="B81" s="149"/>
      <c r="C81" s="149"/>
      <c r="D81" s="149"/>
      <c r="E81" s="150"/>
      <c r="F81" s="10" t="s">
        <v>262</v>
      </c>
      <c r="G81" s="24" t="s">
        <v>267</v>
      </c>
      <c r="H81" s="85"/>
      <c r="I81" s="126">
        <v>0</v>
      </c>
      <c r="J81" s="2"/>
    </row>
    <row r="82" spans="1:10">
      <c r="A82" s="149" t="s">
        <v>257</v>
      </c>
      <c r="B82" s="149"/>
      <c r="C82" s="149"/>
      <c r="D82" s="149"/>
      <c r="E82" s="150"/>
      <c r="F82" s="10" t="s">
        <v>263</v>
      </c>
      <c r="G82" s="24" t="s">
        <v>268</v>
      </c>
      <c r="H82" s="85"/>
      <c r="I82" s="126">
        <v>0</v>
      </c>
      <c r="J82" s="2"/>
    </row>
    <row r="83" spans="1:10">
      <c r="A83" s="149" t="s">
        <v>258</v>
      </c>
      <c r="B83" s="149"/>
      <c r="C83" s="149"/>
      <c r="D83" s="149"/>
      <c r="E83" s="150"/>
      <c r="F83" s="10" t="s">
        <v>264</v>
      </c>
      <c r="G83" s="24" t="s">
        <v>269</v>
      </c>
      <c r="H83" s="85"/>
      <c r="I83" s="126">
        <v>0</v>
      </c>
      <c r="J83" s="2"/>
    </row>
    <row r="84" spans="1:10">
      <c r="A84" s="149" t="s">
        <v>259</v>
      </c>
      <c r="B84" s="149"/>
      <c r="C84" s="149"/>
      <c r="D84" s="149"/>
      <c r="E84" s="150"/>
      <c r="F84" s="10" t="s">
        <v>265</v>
      </c>
      <c r="G84" s="24" t="s">
        <v>270</v>
      </c>
      <c r="H84" s="85"/>
      <c r="I84" s="126">
        <v>0</v>
      </c>
      <c r="J84" s="2"/>
    </row>
    <row r="85" spans="1:10">
      <c r="A85" s="149" t="s">
        <v>260</v>
      </c>
      <c r="B85" s="149"/>
      <c r="C85" s="149"/>
      <c r="D85" s="149"/>
      <c r="E85" s="150"/>
      <c r="F85" s="10" t="s">
        <v>266</v>
      </c>
      <c r="G85" s="24" t="s">
        <v>271</v>
      </c>
      <c r="H85" s="85"/>
      <c r="I85" s="126">
        <v>0</v>
      </c>
      <c r="J85" s="2"/>
    </row>
    <row r="86" spans="1:10">
      <c r="A86" s="149" t="s">
        <v>261</v>
      </c>
      <c r="B86" s="149"/>
      <c r="C86" s="149"/>
      <c r="D86" s="149"/>
      <c r="E86" s="150"/>
      <c r="F86" s="10" t="s">
        <v>510</v>
      </c>
      <c r="G86" s="24" t="s">
        <v>272</v>
      </c>
      <c r="H86" s="85"/>
      <c r="I86" s="126">
        <v>0</v>
      </c>
      <c r="J86" s="2"/>
    </row>
    <row r="87" spans="1:10">
      <c r="A87" s="158" t="s">
        <v>273</v>
      </c>
      <c r="B87" s="158"/>
      <c r="C87" s="158"/>
      <c r="D87" s="158"/>
      <c r="E87" s="159"/>
      <c r="F87" s="11" t="s">
        <v>274</v>
      </c>
      <c r="G87" s="26" t="s">
        <v>560</v>
      </c>
      <c r="H87" s="60">
        <f>SUM(H89:H91)</f>
        <v>0</v>
      </c>
      <c r="I87" s="69">
        <f>SUM(I89:I91)</f>
        <v>0</v>
      </c>
      <c r="J87" s="2"/>
    </row>
    <row r="88" spans="1:10">
      <c r="A88" s="160" t="s">
        <v>18</v>
      </c>
      <c r="B88" s="160"/>
      <c r="C88" s="160"/>
      <c r="D88" s="160"/>
      <c r="E88" s="161"/>
      <c r="F88" s="12"/>
      <c r="G88" s="28"/>
      <c r="H88" s="31"/>
      <c r="I88" s="58"/>
      <c r="J88" s="2"/>
    </row>
    <row r="89" spans="1:10">
      <c r="A89" s="162" t="s">
        <v>275</v>
      </c>
      <c r="B89" s="162"/>
      <c r="C89" s="162"/>
      <c r="D89" s="162"/>
      <c r="E89" s="163"/>
      <c r="F89" s="11" t="s">
        <v>276</v>
      </c>
      <c r="G89" s="26" t="s">
        <v>561</v>
      </c>
      <c r="H89" s="85"/>
      <c r="I89" s="90">
        <v>0</v>
      </c>
      <c r="J89" s="2"/>
    </row>
    <row r="90" spans="1:10">
      <c r="A90" s="153" t="s">
        <v>277</v>
      </c>
      <c r="B90" s="153"/>
      <c r="C90" s="153"/>
      <c r="D90" s="153"/>
      <c r="E90" s="154"/>
      <c r="F90" s="8" t="s">
        <v>278</v>
      </c>
      <c r="G90" s="21" t="s">
        <v>562</v>
      </c>
      <c r="H90" s="86"/>
      <c r="I90" s="89">
        <v>0</v>
      </c>
      <c r="J90" s="2"/>
    </row>
    <row r="91" spans="1:10">
      <c r="A91" s="143" t="s">
        <v>279</v>
      </c>
      <c r="B91" s="143"/>
      <c r="C91" s="143"/>
      <c r="D91" s="143"/>
      <c r="E91" s="144"/>
      <c r="F91" s="8" t="s">
        <v>280</v>
      </c>
      <c r="G91" s="21" t="s">
        <v>282</v>
      </c>
      <c r="H91" s="60">
        <f>H93+H94+H95+H96+H97+H98+H99</f>
        <v>0</v>
      </c>
      <c r="I91" s="69">
        <f>I93+I94+I95+I96+I97+I98+I99</f>
        <v>0</v>
      </c>
      <c r="J91" s="2"/>
    </row>
    <row r="92" spans="1:10">
      <c r="A92" s="145" t="s">
        <v>18</v>
      </c>
      <c r="B92" s="145"/>
      <c r="C92" s="145"/>
      <c r="D92" s="145"/>
      <c r="E92" s="146"/>
      <c r="F92" s="12"/>
      <c r="G92" s="28"/>
      <c r="H92" s="23"/>
      <c r="I92" s="108"/>
      <c r="J92" s="2"/>
    </row>
    <row r="93" spans="1:10" ht="23.25" customHeight="1">
      <c r="A93" s="147" t="s">
        <v>281</v>
      </c>
      <c r="B93" s="147"/>
      <c r="C93" s="147"/>
      <c r="D93" s="147"/>
      <c r="E93" s="148"/>
      <c r="F93" s="10" t="s">
        <v>283</v>
      </c>
      <c r="G93" s="24" t="s">
        <v>284</v>
      </c>
      <c r="H93" s="85"/>
      <c r="I93" s="126">
        <v>0</v>
      </c>
      <c r="J93" s="2"/>
    </row>
    <row r="94" spans="1:10" ht="23.25" customHeight="1">
      <c r="A94" s="164" t="s">
        <v>297</v>
      </c>
      <c r="B94" s="164"/>
      <c r="C94" s="164"/>
      <c r="D94" s="164"/>
      <c r="E94" s="165"/>
      <c r="F94" s="8" t="s">
        <v>285</v>
      </c>
      <c r="G94" s="21" t="s">
        <v>291</v>
      </c>
      <c r="H94" s="86"/>
      <c r="I94" s="135">
        <v>0</v>
      </c>
      <c r="J94" s="2"/>
    </row>
    <row r="95" spans="1:10" ht="23.25" customHeight="1">
      <c r="A95" s="164" t="s">
        <v>298</v>
      </c>
      <c r="B95" s="164"/>
      <c r="C95" s="164"/>
      <c r="D95" s="164"/>
      <c r="E95" s="165"/>
      <c r="F95" s="8" t="s">
        <v>286</v>
      </c>
      <c r="G95" s="21" t="s">
        <v>292</v>
      </c>
      <c r="H95" s="86"/>
      <c r="I95" s="135">
        <v>0</v>
      </c>
      <c r="J95" s="2"/>
    </row>
    <row r="96" spans="1:10">
      <c r="A96" s="164" t="s">
        <v>299</v>
      </c>
      <c r="B96" s="164"/>
      <c r="C96" s="164"/>
      <c r="D96" s="164"/>
      <c r="E96" s="165"/>
      <c r="F96" s="8" t="s">
        <v>287</v>
      </c>
      <c r="G96" s="21" t="s">
        <v>293</v>
      </c>
      <c r="H96" s="86"/>
      <c r="I96" s="135">
        <v>0</v>
      </c>
      <c r="J96" s="2"/>
    </row>
    <row r="97" spans="1:10">
      <c r="A97" s="164" t="s">
        <v>300</v>
      </c>
      <c r="B97" s="164"/>
      <c r="C97" s="164"/>
      <c r="D97" s="164"/>
      <c r="E97" s="165"/>
      <c r="F97" s="8" t="s">
        <v>288</v>
      </c>
      <c r="G97" s="21" t="s">
        <v>294</v>
      </c>
      <c r="H97" s="86"/>
      <c r="I97" s="135">
        <v>0</v>
      </c>
      <c r="J97" s="2"/>
    </row>
    <row r="98" spans="1:10" ht="23.25" customHeight="1">
      <c r="A98" s="164" t="s">
        <v>301</v>
      </c>
      <c r="B98" s="164"/>
      <c r="C98" s="164"/>
      <c r="D98" s="164"/>
      <c r="E98" s="165"/>
      <c r="F98" s="8" t="s">
        <v>289</v>
      </c>
      <c r="G98" s="21" t="s">
        <v>295</v>
      </c>
      <c r="H98" s="86"/>
      <c r="I98" s="135">
        <v>0</v>
      </c>
      <c r="J98" s="2"/>
    </row>
    <row r="99" spans="1:10">
      <c r="A99" s="164" t="s">
        <v>302</v>
      </c>
      <c r="B99" s="164"/>
      <c r="C99" s="164"/>
      <c r="D99" s="164"/>
      <c r="E99" s="165"/>
      <c r="F99" s="8" t="s">
        <v>290</v>
      </c>
      <c r="G99" s="21" t="s">
        <v>296</v>
      </c>
      <c r="H99" s="86"/>
      <c r="I99" s="135">
        <v>0</v>
      </c>
      <c r="J99" s="2"/>
    </row>
    <row r="100" spans="1:10">
      <c r="A100" s="191" t="s">
        <v>304</v>
      </c>
      <c r="B100" s="191"/>
      <c r="C100" s="191"/>
      <c r="D100" s="191"/>
      <c r="E100" s="192"/>
      <c r="F100" s="8" t="s">
        <v>303</v>
      </c>
      <c r="G100" s="21"/>
      <c r="H100" s="62">
        <f>H102</f>
        <v>0</v>
      </c>
      <c r="I100" s="72">
        <f>I102</f>
        <v>0</v>
      </c>
      <c r="J100" s="2"/>
    </row>
    <row r="101" spans="1:10">
      <c r="A101" s="197" t="s">
        <v>18</v>
      </c>
      <c r="B101" s="197"/>
      <c r="C101" s="197"/>
      <c r="D101" s="197"/>
      <c r="E101" s="198"/>
      <c r="F101" s="12"/>
      <c r="G101" s="28"/>
      <c r="H101" s="23"/>
      <c r="I101" s="108"/>
      <c r="J101" s="2"/>
    </row>
    <row r="102" spans="1:10">
      <c r="A102" s="166" t="s">
        <v>33</v>
      </c>
      <c r="B102" s="166"/>
      <c r="C102" s="166"/>
      <c r="D102" s="166"/>
      <c r="E102" s="167"/>
      <c r="F102" s="10" t="s">
        <v>305</v>
      </c>
      <c r="G102" s="24" t="s">
        <v>306</v>
      </c>
      <c r="H102" s="85"/>
      <c r="I102" s="90">
        <v>0</v>
      </c>
      <c r="J102" s="2"/>
    </row>
    <row r="103" spans="1:10">
      <c r="A103" s="145" t="s">
        <v>20</v>
      </c>
      <c r="B103" s="145"/>
      <c r="C103" s="145"/>
      <c r="D103" s="145"/>
      <c r="E103" s="146"/>
      <c r="F103" s="12"/>
      <c r="G103" s="28"/>
      <c r="H103" s="23"/>
      <c r="I103" s="108"/>
      <c r="J103" s="2"/>
    </row>
    <row r="104" spans="1:10" ht="15.75" thickBot="1">
      <c r="A104" s="147" t="s">
        <v>34</v>
      </c>
      <c r="B104" s="147"/>
      <c r="C104" s="147"/>
      <c r="D104" s="147"/>
      <c r="E104" s="148"/>
      <c r="F104" s="45" t="s">
        <v>307</v>
      </c>
      <c r="G104" s="109" t="s">
        <v>308</v>
      </c>
      <c r="H104" s="94"/>
      <c r="I104" s="113">
        <v>0</v>
      </c>
      <c r="J104" s="2"/>
    </row>
    <row r="105" spans="1:10">
      <c r="A105" s="119"/>
      <c r="B105" s="119"/>
      <c r="C105" s="119"/>
      <c r="D105" s="119"/>
      <c r="E105" s="119"/>
      <c r="F105" s="119"/>
      <c r="G105" s="119"/>
      <c r="H105" s="119"/>
      <c r="I105" s="120" t="s">
        <v>48</v>
      </c>
      <c r="J105" s="2"/>
    </row>
    <row r="106" spans="1:10" ht="22.5" customHeight="1">
      <c r="A106" s="185" t="s">
        <v>35</v>
      </c>
      <c r="B106" s="185"/>
      <c r="C106" s="185"/>
      <c r="D106" s="185"/>
      <c r="E106" s="185"/>
      <c r="F106" s="185"/>
      <c r="G106" s="185"/>
      <c r="H106" s="185"/>
      <c r="I106" s="57"/>
      <c r="J106" s="2"/>
    </row>
    <row r="107" spans="1:10" ht="33.75">
      <c r="A107" s="156" t="s">
        <v>11</v>
      </c>
      <c r="B107" s="156"/>
      <c r="C107" s="156"/>
      <c r="D107" s="156"/>
      <c r="E107" s="157"/>
      <c r="F107" s="79" t="s">
        <v>12</v>
      </c>
      <c r="G107" s="79" t="s">
        <v>13</v>
      </c>
      <c r="H107" s="80" t="s">
        <v>14</v>
      </c>
      <c r="I107" s="81" t="s">
        <v>15</v>
      </c>
      <c r="J107" s="2"/>
    </row>
    <row r="108" spans="1:10" ht="15.75" thickBot="1">
      <c r="A108" s="156">
        <v>1</v>
      </c>
      <c r="B108" s="156"/>
      <c r="C108" s="156"/>
      <c r="D108" s="156"/>
      <c r="E108" s="157"/>
      <c r="F108" s="77">
        <v>2</v>
      </c>
      <c r="G108" s="77">
        <v>3</v>
      </c>
      <c r="H108" s="77">
        <v>4</v>
      </c>
      <c r="I108" s="83">
        <v>5</v>
      </c>
      <c r="J108" s="2"/>
    </row>
    <row r="109" spans="1:10">
      <c r="A109" s="232" t="s">
        <v>37</v>
      </c>
      <c r="B109" s="232"/>
      <c r="C109" s="232"/>
      <c r="D109" s="232"/>
      <c r="E109" s="233"/>
      <c r="F109" s="7" t="s">
        <v>309</v>
      </c>
      <c r="G109" s="33"/>
      <c r="H109" s="73">
        <f>H110+H192+H220</f>
        <v>26517479.059999999</v>
      </c>
      <c r="I109" s="74">
        <f>I110+I192+I220</f>
        <v>23955051.329999998</v>
      </c>
      <c r="J109" s="2"/>
    </row>
    <row r="110" spans="1:10">
      <c r="A110" s="191" t="s">
        <v>38</v>
      </c>
      <c r="B110" s="191"/>
      <c r="C110" s="191"/>
      <c r="D110" s="191"/>
      <c r="E110" s="192"/>
      <c r="F110" s="8" t="s">
        <v>310</v>
      </c>
      <c r="G110" s="21" t="s">
        <v>563</v>
      </c>
      <c r="H110" s="62">
        <f>H112+H118+H128+H129+H146+H150+H158+H161+H169+H183</f>
        <v>26350567.059999999</v>
      </c>
      <c r="I110" s="72">
        <f>I112+I118+I128+I129+I146+I150+I158+I161+I169+I183</f>
        <v>22919301.629999999</v>
      </c>
      <c r="J110" s="2"/>
    </row>
    <row r="111" spans="1:10">
      <c r="A111" s="193" t="s">
        <v>18</v>
      </c>
      <c r="B111" s="193"/>
      <c r="C111" s="193"/>
      <c r="D111" s="193"/>
      <c r="E111" s="194"/>
      <c r="F111" s="12"/>
      <c r="G111" s="28"/>
      <c r="H111" s="23"/>
      <c r="I111" s="34"/>
      <c r="J111" s="2"/>
    </row>
    <row r="112" spans="1:10">
      <c r="A112" s="195" t="s">
        <v>39</v>
      </c>
      <c r="B112" s="195"/>
      <c r="C112" s="195"/>
      <c r="D112" s="195"/>
      <c r="E112" s="196"/>
      <c r="F112" s="11" t="s">
        <v>311</v>
      </c>
      <c r="G112" s="26" t="s">
        <v>564</v>
      </c>
      <c r="H112" s="61">
        <f>SUM(H114:H117)</f>
        <v>18700994.18</v>
      </c>
      <c r="I112" s="68">
        <f>SUM(I114:I117)</f>
        <v>16758786.029999999</v>
      </c>
      <c r="J112" s="2"/>
    </row>
    <row r="113" spans="1:10">
      <c r="A113" s="160" t="s">
        <v>20</v>
      </c>
      <c r="B113" s="160"/>
      <c r="C113" s="160"/>
      <c r="D113" s="160"/>
      <c r="E113" s="161"/>
      <c r="F113" s="12"/>
      <c r="G113" s="28"/>
      <c r="H113" s="23"/>
      <c r="I113" s="34"/>
      <c r="J113" s="2"/>
    </row>
    <row r="114" spans="1:10">
      <c r="A114" s="162" t="s">
        <v>40</v>
      </c>
      <c r="B114" s="162"/>
      <c r="C114" s="162"/>
      <c r="D114" s="162"/>
      <c r="E114" s="163"/>
      <c r="F114" s="11" t="s">
        <v>312</v>
      </c>
      <c r="G114" s="26" t="s">
        <v>565</v>
      </c>
      <c r="H114" s="87">
        <v>14389393.92</v>
      </c>
      <c r="I114" s="88">
        <v>12882152.439999999</v>
      </c>
      <c r="J114" s="2"/>
    </row>
    <row r="115" spans="1:10">
      <c r="A115" s="153" t="s">
        <v>313</v>
      </c>
      <c r="B115" s="153"/>
      <c r="C115" s="153"/>
      <c r="D115" s="153"/>
      <c r="E115" s="154"/>
      <c r="F115" s="8" t="s">
        <v>314</v>
      </c>
      <c r="G115" s="21" t="s">
        <v>566</v>
      </c>
      <c r="H115" s="86"/>
      <c r="I115" s="89">
        <v>0</v>
      </c>
      <c r="J115" s="2"/>
    </row>
    <row r="116" spans="1:10">
      <c r="A116" s="153" t="s">
        <v>41</v>
      </c>
      <c r="B116" s="153"/>
      <c r="C116" s="153"/>
      <c r="D116" s="153"/>
      <c r="E116" s="154"/>
      <c r="F116" s="8" t="s">
        <v>315</v>
      </c>
      <c r="G116" s="21" t="s">
        <v>567</v>
      </c>
      <c r="H116" s="86">
        <v>4311600.26</v>
      </c>
      <c r="I116" s="89">
        <v>3876633.59</v>
      </c>
      <c r="J116" s="2"/>
    </row>
    <row r="117" spans="1:10">
      <c r="A117" s="153" t="s">
        <v>317</v>
      </c>
      <c r="B117" s="153"/>
      <c r="C117" s="153"/>
      <c r="D117" s="153"/>
      <c r="E117" s="154"/>
      <c r="F117" s="8" t="s">
        <v>316</v>
      </c>
      <c r="G117" s="21" t="s">
        <v>318</v>
      </c>
      <c r="H117" s="86"/>
      <c r="I117" s="135">
        <v>0</v>
      </c>
      <c r="J117" s="2"/>
    </row>
    <row r="118" spans="1:10">
      <c r="A118" s="158" t="s">
        <v>176</v>
      </c>
      <c r="B118" s="158"/>
      <c r="C118" s="158"/>
      <c r="D118" s="158"/>
      <c r="E118" s="159"/>
      <c r="F118" s="8" t="s">
        <v>319</v>
      </c>
      <c r="G118" s="21" t="s">
        <v>568</v>
      </c>
      <c r="H118" s="60">
        <f>SUM(H120:H127)</f>
        <v>2596749.73</v>
      </c>
      <c r="I118" s="69">
        <f>SUM(I120:I127)</f>
        <v>2614954.31</v>
      </c>
      <c r="J118" s="2"/>
    </row>
    <row r="119" spans="1:10">
      <c r="A119" s="160" t="s">
        <v>20</v>
      </c>
      <c r="B119" s="160"/>
      <c r="C119" s="160"/>
      <c r="D119" s="160"/>
      <c r="E119" s="161"/>
      <c r="F119" s="12"/>
      <c r="G119" s="28"/>
      <c r="H119" s="23"/>
      <c r="I119" s="34"/>
      <c r="J119" s="2"/>
    </row>
    <row r="120" spans="1:10">
      <c r="A120" s="162" t="s">
        <v>42</v>
      </c>
      <c r="B120" s="162"/>
      <c r="C120" s="162"/>
      <c r="D120" s="162"/>
      <c r="E120" s="163"/>
      <c r="F120" s="11" t="s">
        <v>320</v>
      </c>
      <c r="G120" s="26" t="s">
        <v>569</v>
      </c>
      <c r="H120" s="87">
        <v>24750.14</v>
      </c>
      <c r="I120" s="88">
        <v>22589.35</v>
      </c>
      <c r="J120" s="2"/>
    </row>
    <row r="121" spans="1:10">
      <c r="A121" s="153" t="s">
        <v>43</v>
      </c>
      <c r="B121" s="153"/>
      <c r="C121" s="153"/>
      <c r="D121" s="153"/>
      <c r="E121" s="154"/>
      <c r="F121" s="8" t="s">
        <v>321</v>
      </c>
      <c r="G121" s="21" t="s">
        <v>571</v>
      </c>
      <c r="H121" s="86"/>
      <c r="I121" s="89">
        <v>0</v>
      </c>
      <c r="J121" s="2"/>
    </row>
    <row r="122" spans="1:10">
      <c r="A122" s="153" t="s">
        <v>44</v>
      </c>
      <c r="B122" s="153"/>
      <c r="C122" s="153"/>
      <c r="D122" s="153"/>
      <c r="E122" s="154"/>
      <c r="F122" s="8" t="s">
        <v>322</v>
      </c>
      <c r="G122" s="21" t="s">
        <v>572</v>
      </c>
      <c r="H122" s="86">
        <v>1672380.72</v>
      </c>
      <c r="I122" s="89">
        <v>1501705.48</v>
      </c>
      <c r="J122" s="2"/>
    </row>
    <row r="123" spans="1:10" ht="23.25" customHeight="1">
      <c r="A123" s="153" t="s">
        <v>324</v>
      </c>
      <c r="B123" s="153"/>
      <c r="C123" s="153"/>
      <c r="D123" s="153"/>
      <c r="E123" s="154"/>
      <c r="F123" s="8" t="s">
        <v>323</v>
      </c>
      <c r="G123" s="21" t="s">
        <v>573</v>
      </c>
      <c r="H123" s="86"/>
      <c r="I123" s="89">
        <v>0</v>
      </c>
      <c r="J123" s="2"/>
    </row>
    <row r="124" spans="1:10">
      <c r="A124" s="153" t="s">
        <v>45</v>
      </c>
      <c r="B124" s="153"/>
      <c r="C124" s="153"/>
      <c r="D124" s="153"/>
      <c r="E124" s="154"/>
      <c r="F124" s="8" t="s">
        <v>325</v>
      </c>
      <c r="G124" s="21" t="s">
        <v>574</v>
      </c>
      <c r="H124" s="86">
        <v>695929.97</v>
      </c>
      <c r="I124" s="89">
        <v>903239.68000000005</v>
      </c>
      <c r="J124" s="2"/>
    </row>
    <row r="125" spans="1:10">
      <c r="A125" s="153" t="s">
        <v>46</v>
      </c>
      <c r="B125" s="153"/>
      <c r="C125" s="153"/>
      <c r="D125" s="153"/>
      <c r="E125" s="154"/>
      <c r="F125" s="8" t="s">
        <v>326</v>
      </c>
      <c r="G125" s="21" t="s">
        <v>575</v>
      </c>
      <c r="H125" s="86">
        <v>203688.9</v>
      </c>
      <c r="I125" s="89">
        <v>187419.8</v>
      </c>
      <c r="J125" s="2"/>
    </row>
    <row r="126" spans="1:10">
      <c r="A126" s="153" t="s">
        <v>329</v>
      </c>
      <c r="B126" s="153"/>
      <c r="C126" s="153"/>
      <c r="D126" s="153"/>
      <c r="E126" s="154"/>
      <c r="F126" s="8" t="s">
        <v>327</v>
      </c>
      <c r="G126" s="21" t="s">
        <v>328</v>
      </c>
      <c r="H126" s="86"/>
      <c r="I126" s="135">
        <v>0</v>
      </c>
      <c r="J126" s="2"/>
    </row>
    <row r="127" spans="1:10" ht="23.25" customHeight="1">
      <c r="A127" s="153" t="s">
        <v>332</v>
      </c>
      <c r="B127" s="153"/>
      <c r="C127" s="153"/>
      <c r="D127" s="153"/>
      <c r="E127" s="154"/>
      <c r="F127" s="8" t="s">
        <v>330</v>
      </c>
      <c r="G127" s="21" t="s">
        <v>331</v>
      </c>
      <c r="H127" s="86"/>
      <c r="I127" s="135">
        <v>0</v>
      </c>
      <c r="J127" s="2"/>
    </row>
    <row r="128" spans="1:10">
      <c r="A128" s="158" t="s">
        <v>47</v>
      </c>
      <c r="B128" s="158"/>
      <c r="C128" s="158"/>
      <c r="D128" s="158"/>
      <c r="E128" s="159"/>
      <c r="F128" s="8" t="s">
        <v>333</v>
      </c>
      <c r="G128" s="21" t="s">
        <v>576</v>
      </c>
      <c r="H128" s="101"/>
      <c r="I128" s="112">
        <v>0</v>
      </c>
      <c r="J128" s="2"/>
    </row>
    <row r="129" spans="1:10">
      <c r="A129" s="158" t="s">
        <v>334</v>
      </c>
      <c r="B129" s="158"/>
      <c r="C129" s="158"/>
      <c r="D129" s="158"/>
      <c r="E129" s="159"/>
      <c r="F129" s="8" t="s">
        <v>335</v>
      </c>
      <c r="G129" s="21" t="s">
        <v>577</v>
      </c>
      <c r="H129" s="60">
        <f>SUM(H131:H137,H142,H143,H144,H145)</f>
        <v>0</v>
      </c>
      <c r="I129" s="69">
        <f>SUM(I131:I137,I142,I143,I144,I145)</f>
        <v>0</v>
      </c>
      <c r="J129" s="2"/>
    </row>
    <row r="130" spans="1:10">
      <c r="A130" s="160" t="s">
        <v>28</v>
      </c>
      <c r="B130" s="160"/>
      <c r="C130" s="160"/>
      <c r="D130" s="160"/>
      <c r="E130" s="161"/>
      <c r="F130" s="12"/>
      <c r="G130" s="28"/>
      <c r="H130" s="23"/>
      <c r="I130" s="34"/>
      <c r="J130" s="2"/>
    </row>
    <row r="131" spans="1:10" ht="23.25" customHeight="1">
      <c r="A131" s="162" t="s">
        <v>337</v>
      </c>
      <c r="B131" s="162"/>
      <c r="C131" s="162"/>
      <c r="D131" s="162"/>
      <c r="E131" s="163"/>
      <c r="F131" s="10" t="s">
        <v>336</v>
      </c>
      <c r="G131" s="24" t="s">
        <v>578</v>
      </c>
      <c r="H131" s="127"/>
      <c r="I131" s="126">
        <v>0</v>
      </c>
      <c r="J131" s="2"/>
    </row>
    <row r="132" spans="1:10" ht="23.25" customHeight="1">
      <c r="A132" s="153" t="s">
        <v>339</v>
      </c>
      <c r="B132" s="153"/>
      <c r="C132" s="153"/>
      <c r="D132" s="153"/>
      <c r="E132" s="154"/>
      <c r="F132" s="8" t="s">
        <v>338</v>
      </c>
      <c r="G132" s="21" t="s">
        <v>570</v>
      </c>
      <c r="H132" s="86"/>
      <c r="I132" s="135">
        <v>0</v>
      </c>
      <c r="J132" s="2"/>
    </row>
    <row r="133" spans="1:10" ht="23.25" customHeight="1">
      <c r="A133" s="153" t="s">
        <v>350</v>
      </c>
      <c r="B133" s="153"/>
      <c r="C133" s="153"/>
      <c r="D133" s="153"/>
      <c r="E133" s="154"/>
      <c r="F133" s="11" t="s">
        <v>340</v>
      </c>
      <c r="G133" s="44" t="s">
        <v>345</v>
      </c>
      <c r="H133" s="86"/>
      <c r="I133" s="135">
        <v>0</v>
      </c>
      <c r="J133" s="2"/>
    </row>
    <row r="134" spans="1:10" ht="23.25" customHeight="1">
      <c r="A134" s="153" t="s">
        <v>351</v>
      </c>
      <c r="B134" s="153"/>
      <c r="C134" s="153"/>
      <c r="D134" s="153"/>
      <c r="E134" s="154"/>
      <c r="F134" s="8" t="s">
        <v>341</v>
      </c>
      <c r="G134" s="44" t="s">
        <v>346</v>
      </c>
      <c r="H134" s="86"/>
      <c r="I134" s="135">
        <v>0</v>
      </c>
      <c r="J134" s="2"/>
    </row>
    <row r="135" spans="1:10" ht="23.25" customHeight="1">
      <c r="A135" s="153" t="s">
        <v>352</v>
      </c>
      <c r="B135" s="153"/>
      <c r="C135" s="153"/>
      <c r="D135" s="153"/>
      <c r="E135" s="154"/>
      <c r="F135" s="11" t="s">
        <v>342</v>
      </c>
      <c r="G135" s="44" t="s">
        <v>347</v>
      </c>
      <c r="H135" s="86"/>
      <c r="I135" s="135">
        <v>0</v>
      </c>
      <c r="J135" s="2"/>
    </row>
    <row r="136" spans="1:10" ht="23.25" customHeight="1">
      <c r="A136" s="153" t="s">
        <v>353</v>
      </c>
      <c r="B136" s="153"/>
      <c r="C136" s="153"/>
      <c r="D136" s="153"/>
      <c r="E136" s="154"/>
      <c r="F136" s="8" t="s">
        <v>343</v>
      </c>
      <c r="G136" s="44" t="s">
        <v>348</v>
      </c>
      <c r="H136" s="86"/>
      <c r="I136" s="135">
        <v>0</v>
      </c>
      <c r="J136" s="2"/>
    </row>
    <row r="137" spans="1:10" ht="24" customHeight="1" thickBot="1">
      <c r="A137" s="153" t="s">
        <v>354</v>
      </c>
      <c r="B137" s="153"/>
      <c r="C137" s="153"/>
      <c r="D137" s="153"/>
      <c r="E137" s="154"/>
      <c r="F137" s="45" t="s">
        <v>344</v>
      </c>
      <c r="G137" s="121" t="s">
        <v>349</v>
      </c>
      <c r="H137" s="91"/>
      <c r="I137" s="130">
        <v>0</v>
      </c>
      <c r="J137" s="2"/>
    </row>
    <row r="138" spans="1:10">
      <c r="A138" s="155"/>
      <c r="B138" s="155"/>
      <c r="C138" s="155"/>
      <c r="D138" s="155"/>
      <c r="E138" s="155"/>
      <c r="F138" s="155"/>
      <c r="G138" s="155"/>
      <c r="H138" s="155"/>
      <c r="I138" s="155"/>
      <c r="J138" s="2"/>
    </row>
    <row r="139" spans="1:10">
      <c r="A139" s="155"/>
      <c r="B139" s="155"/>
      <c r="C139" s="155"/>
      <c r="D139" s="155"/>
      <c r="E139" s="155"/>
      <c r="F139" s="155"/>
      <c r="G139" s="155"/>
      <c r="H139" s="155"/>
      <c r="I139" s="57" t="s">
        <v>58</v>
      </c>
      <c r="J139" s="2"/>
    </row>
    <row r="140" spans="1:10" ht="33.75">
      <c r="A140" s="156" t="s">
        <v>11</v>
      </c>
      <c r="B140" s="156"/>
      <c r="C140" s="156"/>
      <c r="D140" s="156"/>
      <c r="E140" s="157"/>
      <c r="F140" s="79" t="s">
        <v>12</v>
      </c>
      <c r="G140" s="79" t="s">
        <v>13</v>
      </c>
      <c r="H140" s="80" t="s">
        <v>14</v>
      </c>
      <c r="I140" s="81" t="s">
        <v>15</v>
      </c>
      <c r="J140" s="2"/>
    </row>
    <row r="141" spans="1:10" ht="15.75" thickBot="1">
      <c r="A141" s="156">
        <v>1</v>
      </c>
      <c r="B141" s="156"/>
      <c r="C141" s="156"/>
      <c r="D141" s="156"/>
      <c r="E141" s="157"/>
      <c r="F141" s="82">
        <v>2</v>
      </c>
      <c r="G141" s="82">
        <v>3</v>
      </c>
      <c r="H141" s="82">
        <v>4</v>
      </c>
      <c r="I141" s="83">
        <v>5</v>
      </c>
      <c r="J141" s="2"/>
    </row>
    <row r="142" spans="1:10" ht="23.25" customHeight="1">
      <c r="A142" s="153" t="s">
        <v>357</v>
      </c>
      <c r="B142" s="153"/>
      <c r="C142" s="153"/>
      <c r="D142" s="153"/>
      <c r="E142" s="154"/>
      <c r="F142" s="13" t="s">
        <v>355</v>
      </c>
      <c r="G142" s="141" t="s">
        <v>356</v>
      </c>
      <c r="H142" s="116"/>
      <c r="I142" s="123">
        <v>0</v>
      </c>
      <c r="J142" s="2"/>
    </row>
    <row r="143" spans="1:10" ht="23.25" customHeight="1">
      <c r="A143" s="153" t="s">
        <v>364</v>
      </c>
      <c r="B143" s="153"/>
      <c r="C143" s="153"/>
      <c r="D143" s="153"/>
      <c r="E143" s="154"/>
      <c r="F143" s="10" t="s">
        <v>358</v>
      </c>
      <c r="G143" s="24" t="s">
        <v>361</v>
      </c>
      <c r="H143" s="85"/>
      <c r="I143" s="126">
        <v>0</v>
      </c>
      <c r="J143" s="2"/>
    </row>
    <row r="144" spans="1:10" ht="23.25" customHeight="1">
      <c r="A144" s="153" t="s">
        <v>365</v>
      </c>
      <c r="B144" s="153"/>
      <c r="C144" s="153"/>
      <c r="D144" s="153"/>
      <c r="E144" s="154"/>
      <c r="F144" s="10" t="s">
        <v>359</v>
      </c>
      <c r="G144" s="24" t="s">
        <v>362</v>
      </c>
      <c r="H144" s="85"/>
      <c r="I144" s="135">
        <v>0</v>
      </c>
      <c r="J144" s="2"/>
    </row>
    <row r="145" spans="1:10" ht="23.25" customHeight="1">
      <c r="A145" s="153" t="s">
        <v>366</v>
      </c>
      <c r="B145" s="153"/>
      <c r="C145" s="153"/>
      <c r="D145" s="153"/>
      <c r="E145" s="154"/>
      <c r="F145" s="10" t="s">
        <v>360</v>
      </c>
      <c r="G145" s="24" t="s">
        <v>363</v>
      </c>
      <c r="H145" s="85"/>
      <c r="I145" s="135">
        <v>0</v>
      </c>
      <c r="J145" s="2"/>
    </row>
    <row r="146" spans="1:10">
      <c r="A146" s="158" t="s">
        <v>49</v>
      </c>
      <c r="B146" s="158"/>
      <c r="C146" s="158"/>
      <c r="D146" s="158"/>
      <c r="E146" s="159"/>
      <c r="F146" s="10" t="s">
        <v>367</v>
      </c>
      <c r="G146" s="24" t="s">
        <v>581</v>
      </c>
      <c r="H146" s="61">
        <f>SUM(H148:H149)</f>
        <v>0</v>
      </c>
      <c r="I146" s="69">
        <f>SUM(I148:I149)</f>
        <v>0</v>
      </c>
      <c r="J146" s="2"/>
    </row>
    <row r="147" spans="1:10">
      <c r="A147" s="160" t="s">
        <v>20</v>
      </c>
      <c r="B147" s="160"/>
      <c r="C147" s="160"/>
      <c r="D147" s="160"/>
      <c r="E147" s="161"/>
      <c r="F147" s="12"/>
      <c r="G147" s="28"/>
      <c r="H147" s="23"/>
      <c r="I147" s="34"/>
      <c r="J147" s="2"/>
    </row>
    <row r="148" spans="1:10" ht="23.25" customHeight="1">
      <c r="A148" s="162" t="s">
        <v>50</v>
      </c>
      <c r="B148" s="162"/>
      <c r="C148" s="162"/>
      <c r="D148" s="162"/>
      <c r="E148" s="163"/>
      <c r="F148" s="11" t="s">
        <v>368</v>
      </c>
      <c r="G148" s="24" t="s">
        <v>582</v>
      </c>
      <c r="H148" s="85"/>
      <c r="I148" s="90">
        <v>0</v>
      </c>
      <c r="J148" s="2"/>
    </row>
    <row r="149" spans="1:10">
      <c r="A149" s="153" t="s">
        <v>51</v>
      </c>
      <c r="B149" s="153"/>
      <c r="C149" s="153"/>
      <c r="D149" s="153"/>
      <c r="E149" s="154"/>
      <c r="F149" s="8" t="s">
        <v>369</v>
      </c>
      <c r="G149" s="21" t="s">
        <v>583</v>
      </c>
      <c r="H149" s="86"/>
      <c r="I149" s="89">
        <v>0</v>
      </c>
      <c r="J149" s="2"/>
    </row>
    <row r="150" spans="1:10">
      <c r="A150" s="158" t="s">
        <v>52</v>
      </c>
      <c r="B150" s="158"/>
      <c r="C150" s="158"/>
      <c r="D150" s="158"/>
      <c r="E150" s="159"/>
      <c r="F150" s="8" t="s">
        <v>370</v>
      </c>
      <c r="G150" s="21" t="s">
        <v>584</v>
      </c>
      <c r="H150" s="60">
        <f>SUM(H152:H157)</f>
        <v>517.5</v>
      </c>
      <c r="I150" s="69">
        <f>SUM(I152:I157)</f>
        <v>98619.38</v>
      </c>
      <c r="J150" s="2"/>
    </row>
    <row r="151" spans="1:10">
      <c r="A151" s="160" t="s">
        <v>20</v>
      </c>
      <c r="B151" s="160"/>
      <c r="C151" s="160"/>
      <c r="D151" s="160"/>
      <c r="E151" s="161"/>
      <c r="F151" s="12"/>
      <c r="G151" s="28"/>
      <c r="H151" s="23"/>
      <c r="I151" s="34"/>
      <c r="J151" s="2"/>
    </row>
    <row r="152" spans="1:10">
      <c r="A152" s="162" t="s">
        <v>372</v>
      </c>
      <c r="B152" s="162"/>
      <c r="C152" s="162"/>
      <c r="D152" s="162"/>
      <c r="E152" s="163"/>
      <c r="F152" s="10" t="s">
        <v>371</v>
      </c>
      <c r="G152" s="24" t="s">
        <v>585</v>
      </c>
      <c r="H152" s="85"/>
      <c r="I152" s="126">
        <v>0</v>
      </c>
      <c r="J152" s="2"/>
    </row>
    <row r="153" spans="1:10">
      <c r="A153" s="153" t="s">
        <v>374</v>
      </c>
      <c r="B153" s="153"/>
      <c r="C153" s="153"/>
      <c r="D153" s="153"/>
      <c r="E153" s="154"/>
      <c r="F153" s="8" t="s">
        <v>373</v>
      </c>
      <c r="G153" s="21" t="s">
        <v>586</v>
      </c>
      <c r="H153" s="86"/>
      <c r="I153" s="135">
        <v>0</v>
      </c>
      <c r="J153" s="2"/>
    </row>
    <row r="154" spans="1:10" ht="23.25" customHeight="1">
      <c r="A154" s="153" t="s">
        <v>376</v>
      </c>
      <c r="B154" s="153"/>
      <c r="C154" s="153"/>
      <c r="D154" s="153"/>
      <c r="E154" s="154"/>
      <c r="F154" s="8" t="s">
        <v>375</v>
      </c>
      <c r="G154" s="21" t="s">
        <v>377</v>
      </c>
      <c r="H154" s="86"/>
      <c r="I154" s="135">
        <v>0</v>
      </c>
      <c r="J154" s="2"/>
    </row>
    <row r="155" spans="1:10" ht="23.25" customHeight="1">
      <c r="A155" s="153" t="s">
        <v>378</v>
      </c>
      <c r="B155" s="153"/>
      <c r="C155" s="153"/>
      <c r="D155" s="153"/>
      <c r="E155" s="154"/>
      <c r="F155" s="8" t="s">
        <v>379</v>
      </c>
      <c r="G155" s="21" t="s">
        <v>380</v>
      </c>
      <c r="H155" s="86"/>
      <c r="I155" s="135">
        <v>0</v>
      </c>
      <c r="J155" s="2"/>
    </row>
    <row r="156" spans="1:10">
      <c r="A156" s="153" t="s">
        <v>381</v>
      </c>
      <c r="B156" s="153"/>
      <c r="C156" s="153"/>
      <c r="D156" s="153"/>
      <c r="E156" s="154"/>
      <c r="F156" s="8" t="s">
        <v>382</v>
      </c>
      <c r="G156" s="21" t="s">
        <v>383</v>
      </c>
      <c r="H156" s="86">
        <v>517.5</v>
      </c>
      <c r="I156" s="135">
        <v>98619.38</v>
      </c>
      <c r="J156" s="2"/>
    </row>
    <row r="157" spans="1:10">
      <c r="A157" s="153" t="s">
        <v>384</v>
      </c>
      <c r="B157" s="153"/>
      <c r="C157" s="153"/>
      <c r="D157" s="153"/>
      <c r="E157" s="154"/>
      <c r="F157" s="8" t="s">
        <v>385</v>
      </c>
      <c r="G157" s="21" t="s">
        <v>386</v>
      </c>
      <c r="H157" s="86"/>
      <c r="I157" s="135">
        <v>0</v>
      </c>
      <c r="J157" s="2"/>
    </row>
    <row r="158" spans="1:10">
      <c r="A158" s="158" t="s">
        <v>53</v>
      </c>
      <c r="B158" s="158"/>
      <c r="C158" s="158"/>
      <c r="D158" s="158"/>
      <c r="E158" s="159"/>
      <c r="F158" s="8" t="s">
        <v>387</v>
      </c>
      <c r="G158" s="21" t="s">
        <v>580</v>
      </c>
      <c r="H158" s="134">
        <f>H160</f>
        <v>0</v>
      </c>
      <c r="I158" s="139">
        <f>I160</f>
        <v>0</v>
      </c>
      <c r="J158" s="2"/>
    </row>
    <row r="159" spans="1:10">
      <c r="A159" s="160" t="s">
        <v>20</v>
      </c>
      <c r="B159" s="160"/>
      <c r="C159" s="160"/>
      <c r="D159" s="160"/>
      <c r="E159" s="161"/>
      <c r="F159" s="12"/>
      <c r="G159" s="28"/>
      <c r="H159" s="23"/>
      <c r="I159" s="34"/>
      <c r="J159" s="2"/>
    </row>
    <row r="160" spans="1:10">
      <c r="A160" s="162" t="s">
        <v>54</v>
      </c>
      <c r="B160" s="162"/>
      <c r="C160" s="162"/>
      <c r="D160" s="162"/>
      <c r="E160" s="163"/>
      <c r="F160" s="11" t="s">
        <v>388</v>
      </c>
      <c r="G160" s="26" t="s">
        <v>579</v>
      </c>
      <c r="H160" s="85"/>
      <c r="I160" s="93">
        <v>0</v>
      </c>
      <c r="J160" s="2"/>
    </row>
    <row r="161" spans="1:10">
      <c r="A161" s="158" t="s">
        <v>390</v>
      </c>
      <c r="B161" s="158"/>
      <c r="C161" s="158"/>
      <c r="D161" s="158"/>
      <c r="E161" s="159"/>
      <c r="F161" s="8" t="s">
        <v>389</v>
      </c>
      <c r="G161" s="21" t="s">
        <v>391</v>
      </c>
      <c r="H161" s="60">
        <f>H163+H164+H165+H166+H167+H168</f>
        <v>0</v>
      </c>
      <c r="I161" s="69">
        <f>I163+I164+I165+I166+I167+I168</f>
        <v>0</v>
      </c>
      <c r="J161" s="2"/>
    </row>
    <row r="162" spans="1:10">
      <c r="A162" s="160" t="s">
        <v>18</v>
      </c>
      <c r="B162" s="160"/>
      <c r="C162" s="160"/>
      <c r="D162" s="160"/>
      <c r="E162" s="161"/>
      <c r="F162" s="12"/>
      <c r="G162" s="28"/>
      <c r="H162" s="23"/>
      <c r="I162" s="34"/>
      <c r="J162" s="2"/>
    </row>
    <row r="163" spans="1:10" ht="23.25" customHeight="1">
      <c r="A163" s="162" t="s">
        <v>404</v>
      </c>
      <c r="B163" s="162"/>
      <c r="C163" s="162"/>
      <c r="D163" s="162"/>
      <c r="E163" s="163"/>
      <c r="F163" s="10" t="s">
        <v>392</v>
      </c>
      <c r="G163" s="24" t="s">
        <v>398</v>
      </c>
      <c r="H163" s="85"/>
      <c r="I163" s="128">
        <v>0</v>
      </c>
      <c r="J163" s="2"/>
    </row>
    <row r="164" spans="1:10" ht="23.25" customHeight="1">
      <c r="A164" s="153" t="s">
        <v>405</v>
      </c>
      <c r="B164" s="153"/>
      <c r="C164" s="153"/>
      <c r="D164" s="153"/>
      <c r="E164" s="154"/>
      <c r="F164" s="8" t="s">
        <v>393</v>
      </c>
      <c r="G164" s="21" t="s">
        <v>399</v>
      </c>
      <c r="H164" s="85"/>
      <c r="I164" s="128">
        <v>0</v>
      </c>
      <c r="J164" s="2"/>
    </row>
    <row r="165" spans="1:10" ht="23.25" customHeight="1">
      <c r="A165" s="153" t="s">
        <v>406</v>
      </c>
      <c r="B165" s="153"/>
      <c r="C165" s="153"/>
      <c r="D165" s="153"/>
      <c r="E165" s="154"/>
      <c r="F165" s="8" t="s">
        <v>394</v>
      </c>
      <c r="G165" s="21" t="s">
        <v>400</v>
      </c>
      <c r="H165" s="85"/>
      <c r="I165" s="128">
        <v>0</v>
      </c>
      <c r="J165" s="2"/>
    </row>
    <row r="166" spans="1:10" ht="23.25" customHeight="1">
      <c r="A166" s="153" t="s">
        <v>407</v>
      </c>
      <c r="B166" s="153"/>
      <c r="C166" s="153"/>
      <c r="D166" s="153"/>
      <c r="E166" s="154"/>
      <c r="F166" s="8" t="s">
        <v>395</v>
      </c>
      <c r="G166" s="21" t="s">
        <v>401</v>
      </c>
      <c r="H166" s="85"/>
      <c r="I166" s="128">
        <v>0</v>
      </c>
      <c r="J166" s="2"/>
    </row>
    <row r="167" spans="1:10" ht="23.25" customHeight="1">
      <c r="A167" s="153" t="s">
        <v>408</v>
      </c>
      <c r="B167" s="153"/>
      <c r="C167" s="153"/>
      <c r="D167" s="153"/>
      <c r="E167" s="154"/>
      <c r="F167" s="8" t="s">
        <v>396</v>
      </c>
      <c r="G167" s="21" t="s">
        <v>402</v>
      </c>
      <c r="H167" s="85"/>
      <c r="I167" s="128">
        <v>0</v>
      </c>
      <c r="J167" s="2"/>
    </row>
    <row r="168" spans="1:10" ht="23.25" customHeight="1">
      <c r="A168" s="153" t="s">
        <v>409</v>
      </c>
      <c r="B168" s="153"/>
      <c r="C168" s="153"/>
      <c r="D168" s="153"/>
      <c r="E168" s="154"/>
      <c r="F168" s="8" t="s">
        <v>397</v>
      </c>
      <c r="G168" s="21" t="s">
        <v>403</v>
      </c>
      <c r="H168" s="85"/>
      <c r="I168" s="128">
        <v>0</v>
      </c>
      <c r="J168" s="2"/>
    </row>
    <row r="169" spans="1:10">
      <c r="A169" s="158" t="s">
        <v>55</v>
      </c>
      <c r="B169" s="158"/>
      <c r="C169" s="158"/>
      <c r="D169" s="158"/>
      <c r="E169" s="159"/>
      <c r="F169" s="8" t="s">
        <v>411</v>
      </c>
      <c r="G169" s="21" t="s">
        <v>410</v>
      </c>
      <c r="H169" s="60">
        <f>H174+H175+H176+H177+H178+H179+H180+H181+H182</f>
        <v>460089.29</v>
      </c>
      <c r="I169" s="69">
        <f>I174+I175+I176+I177+I178+I179+I180+I181+I182</f>
        <v>291716</v>
      </c>
      <c r="J169" s="2"/>
    </row>
    <row r="170" spans="1:10">
      <c r="A170" s="155"/>
      <c r="B170" s="155"/>
      <c r="C170" s="155"/>
      <c r="D170" s="155"/>
      <c r="E170" s="155"/>
      <c r="F170" s="155"/>
      <c r="G170" s="155"/>
      <c r="H170" s="155"/>
      <c r="I170" s="57" t="s">
        <v>62</v>
      </c>
      <c r="J170" s="2"/>
    </row>
    <row r="171" spans="1:10" ht="31.5" customHeight="1">
      <c r="A171" s="156" t="s">
        <v>11</v>
      </c>
      <c r="B171" s="156"/>
      <c r="C171" s="156"/>
      <c r="D171" s="156"/>
      <c r="E171" s="157"/>
      <c r="F171" s="79" t="s">
        <v>12</v>
      </c>
      <c r="G171" s="79" t="s">
        <v>13</v>
      </c>
      <c r="H171" s="80" t="s">
        <v>14</v>
      </c>
      <c r="I171" s="81" t="s">
        <v>15</v>
      </c>
      <c r="J171" s="2"/>
    </row>
    <row r="172" spans="1:10" ht="12.75" customHeight="1">
      <c r="A172" s="156">
        <v>1</v>
      </c>
      <c r="B172" s="156"/>
      <c r="C172" s="156"/>
      <c r="D172" s="156"/>
      <c r="E172" s="157"/>
      <c r="F172" s="82">
        <v>2</v>
      </c>
      <c r="G172" s="82">
        <v>3</v>
      </c>
      <c r="H172" s="82">
        <v>4</v>
      </c>
      <c r="I172" s="83">
        <v>5</v>
      </c>
      <c r="J172" s="2"/>
    </row>
    <row r="173" spans="1:10" ht="12.6" customHeight="1">
      <c r="A173" s="160" t="s">
        <v>18</v>
      </c>
      <c r="B173" s="160"/>
      <c r="C173" s="160"/>
      <c r="D173" s="160"/>
      <c r="E173" s="161"/>
      <c r="F173" s="12"/>
      <c r="G173" s="28"/>
      <c r="H173" s="23"/>
      <c r="I173" s="34"/>
      <c r="J173" s="2"/>
    </row>
    <row r="174" spans="1:10">
      <c r="A174" s="162" t="s">
        <v>155</v>
      </c>
      <c r="B174" s="162"/>
      <c r="C174" s="162"/>
      <c r="D174" s="162"/>
      <c r="E174" s="163"/>
      <c r="F174" s="10" t="s">
        <v>412</v>
      </c>
      <c r="G174" s="24" t="s">
        <v>164</v>
      </c>
      <c r="H174" s="85">
        <v>232559</v>
      </c>
      <c r="I174" s="126">
        <v>161716</v>
      </c>
      <c r="J174" s="2"/>
    </row>
    <row r="175" spans="1:10" ht="23.25" customHeight="1">
      <c r="A175" s="153" t="s">
        <v>156</v>
      </c>
      <c r="B175" s="153"/>
      <c r="C175" s="153"/>
      <c r="D175" s="153"/>
      <c r="E175" s="154"/>
      <c r="F175" s="8" t="s">
        <v>415</v>
      </c>
      <c r="G175" s="21" t="s">
        <v>157</v>
      </c>
      <c r="H175" s="101">
        <v>530.29</v>
      </c>
      <c r="I175" s="126">
        <v>0</v>
      </c>
      <c r="J175" s="2"/>
    </row>
    <row r="176" spans="1:10" ht="23.25" customHeight="1">
      <c r="A176" s="153" t="s">
        <v>158</v>
      </c>
      <c r="B176" s="153"/>
      <c r="C176" s="153"/>
      <c r="D176" s="153"/>
      <c r="E176" s="154"/>
      <c r="F176" s="8" t="s">
        <v>416</v>
      </c>
      <c r="G176" s="21" t="s">
        <v>159</v>
      </c>
      <c r="H176" s="101"/>
      <c r="I176" s="126">
        <v>130000</v>
      </c>
      <c r="J176" s="2"/>
    </row>
    <row r="177" spans="1:10">
      <c r="A177" s="153" t="s">
        <v>413</v>
      </c>
      <c r="B177" s="153"/>
      <c r="C177" s="153"/>
      <c r="D177" s="153"/>
      <c r="E177" s="154"/>
      <c r="F177" s="8" t="s">
        <v>417</v>
      </c>
      <c r="G177" s="21" t="s">
        <v>160</v>
      </c>
      <c r="H177" s="101"/>
      <c r="I177" s="126">
        <v>0</v>
      </c>
      <c r="J177" s="2"/>
    </row>
    <row r="178" spans="1:10">
      <c r="A178" s="153" t="s">
        <v>163</v>
      </c>
      <c r="B178" s="153"/>
      <c r="C178" s="153"/>
      <c r="D178" s="153"/>
      <c r="E178" s="154"/>
      <c r="F178" s="8" t="s">
        <v>418</v>
      </c>
      <c r="G178" s="21" t="s">
        <v>161</v>
      </c>
      <c r="H178" s="101">
        <v>195000</v>
      </c>
      <c r="I178" s="126">
        <v>0</v>
      </c>
      <c r="J178" s="2"/>
    </row>
    <row r="179" spans="1:10">
      <c r="A179" s="153" t="s">
        <v>414</v>
      </c>
      <c r="B179" s="153"/>
      <c r="C179" s="153"/>
      <c r="D179" s="153"/>
      <c r="E179" s="154"/>
      <c r="F179" s="8" t="s">
        <v>419</v>
      </c>
      <c r="G179" s="21" t="s">
        <v>162</v>
      </c>
      <c r="H179" s="101">
        <v>32000</v>
      </c>
      <c r="I179" s="126">
        <v>0</v>
      </c>
      <c r="J179" s="2"/>
    </row>
    <row r="180" spans="1:10">
      <c r="A180" s="153" t="s">
        <v>426</v>
      </c>
      <c r="B180" s="153"/>
      <c r="C180" s="153"/>
      <c r="D180" s="153"/>
      <c r="E180" s="154"/>
      <c r="F180" s="8" t="s">
        <v>420</v>
      </c>
      <c r="G180" s="21" t="s">
        <v>423</v>
      </c>
      <c r="H180" s="101"/>
      <c r="I180" s="126">
        <v>0</v>
      </c>
      <c r="J180" s="2"/>
    </row>
    <row r="181" spans="1:10">
      <c r="A181" s="153" t="s">
        <v>427</v>
      </c>
      <c r="B181" s="153"/>
      <c r="C181" s="153"/>
      <c r="D181" s="153"/>
      <c r="E181" s="154"/>
      <c r="F181" s="8" t="s">
        <v>421</v>
      </c>
      <c r="G181" s="21" t="s">
        <v>424</v>
      </c>
      <c r="H181" s="101"/>
      <c r="I181" s="126">
        <v>0</v>
      </c>
      <c r="J181" s="2"/>
    </row>
    <row r="182" spans="1:10">
      <c r="A182" s="153" t="s">
        <v>428</v>
      </c>
      <c r="B182" s="153"/>
      <c r="C182" s="153"/>
      <c r="D182" s="153"/>
      <c r="E182" s="154"/>
      <c r="F182" s="8" t="s">
        <v>422</v>
      </c>
      <c r="G182" s="21" t="s">
        <v>425</v>
      </c>
      <c r="H182" s="101"/>
      <c r="I182" s="126">
        <v>0</v>
      </c>
      <c r="J182" s="2"/>
    </row>
    <row r="183" spans="1:10">
      <c r="A183" s="143" t="s">
        <v>513</v>
      </c>
      <c r="B183" s="143"/>
      <c r="C183" s="143"/>
      <c r="D183" s="143"/>
      <c r="E183" s="144"/>
      <c r="F183" s="8" t="s">
        <v>511</v>
      </c>
      <c r="G183" s="21" t="s">
        <v>512</v>
      </c>
      <c r="H183" s="60">
        <f>SUM(H185:H191)</f>
        <v>4592216.3600000003</v>
      </c>
      <c r="I183" s="69">
        <f>SUM(I185:I191)</f>
        <v>3155225.91</v>
      </c>
      <c r="J183" s="2"/>
    </row>
    <row r="184" spans="1:10" ht="12.6" customHeight="1">
      <c r="A184" s="160" t="s">
        <v>18</v>
      </c>
      <c r="B184" s="160"/>
      <c r="C184" s="160"/>
      <c r="D184" s="160"/>
      <c r="E184" s="161"/>
      <c r="F184" s="12"/>
      <c r="G184" s="28"/>
      <c r="H184" s="28"/>
      <c r="I184" s="131"/>
      <c r="J184" s="2"/>
    </row>
    <row r="185" spans="1:10">
      <c r="A185" s="162" t="s">
        <v>253</v>
      </c>
      <c r="B185" s="162"/>
      <c r="C185" s="162"/>
      <c r="D185" s="162"/>
      <c r="E185" s="163"/>
      <c r="F185" s="10" t="s">
        <v>514</v>
      </c>
      <c r="G185" s="24" t="s">
        <v>436</v>
      </c>
      <c r="H185" s="127"/>
      <c r="I185" s="126">
        <v>0</v>
      </c>
      <c r="J185" s="2"/>
    </row>
    <row r="186" spans="1:10">
      <c r="A186" s="143" t="s">
        <v>256</v>
      </c>
      <c r="B186" s="143"/>
      <c r="C186" s="143"/>
      <c r="D186" s="143"/>
      <c r="E186" s="144"/>
      <c r="F186" s="8" t="s">
        <v>515</v>
      </c>
      <c r="G186" s="21" t="s">
        <v>437</v>
      </c>
      <c r="H186" s="101">
        <v>4306134.55</v>
      </c>
      <c r="I186" s="126">
        <v>2906126.53</v>
      </c>
      <c r="J186" s="2"/>
    </row>
    <row r="187" spans="1:10">
      <c r="A187" s="143" t="s">
        <v>257</v>
      </c>
      <c r="B187" s="143"/>
      <c r="C187" s="143"/>
      <c r="D187" s="143"/>
      <c r="E187" s="144"/>
      <c r="F187" s="8" t="s">
        <v>516</v>
      </c>
      <c r="G187" s="21" t="s">
        <v>438</v>
      </c>
      <c r="H187" s="101"/>
      <c r="I187" s="126">
        <v>0</v>
      </c>
      <c r="J187" s="2"/>
    </row>
    <row r="188" spans="1:10">
      <c r="A188" s="143" t="s">
        <v>258</v>
      </c>
      <c r="B188" s="143"/>
      <c r="C188" s="143"/>
      <c r="D188" s="143"/>
      <c r="E188" s="144"/>
      <c r="F188" s="8" t="s">
        <v>517</v>
      </c>
      <c r="G188" s="21" t="s">
        <v>439</v>
      </c>
      <c r="H188" s="101"/>
      <c r="I188" s="126">
        <v>0</v>
      </c>
      <c r="J188" s="2"/>
    </row>
    <row r="189" spans="1:10">
      <c r="A189" s="143" t="s">
        <v>259</v>
      </c>
      <c r="B189" s="143"/>
      <c r="C189" s="143"/>
      <c r="D189" s="143"/>
      <c r="E189" s="144"/>
      <c r="F189" s="8" t="s">
        <v>518</v>
      </c>
      <c r="G189" s="21" t="s">
        <v>440</v>
      </c>
      <c r="H189" s="101"/>
      <c r="I189" s="126">
        <v>0</v>
      </c>
      <c r="J189" s="2"/>
    </row>
    <row r="190" spans="1:10">
      <c r="A190" s="143" t="s">
        <v>446</v>
      </c>
      <c r="B190" s="143"/>
      <c r="C190" s="143"/>
      <c r="D190" s="143"/>
      <c r="E190" s="144"/>
      <c r="F190" s="8" t="s">
        <v>519</v>
      </c>
      <c r="G190" s="21" t="s">
        <v>441</v>
      </c>
      <c r="H190" s="101">
        <v>286081.81</v>
      </c>
      <c r="I190" s="126">
        <v>249099.38</v>
      </c>
      <c r="J190" s="2"/>
    </row>
    <row r="191" spans="1:10">
      <c r="A191" s="143" t="s">
        <v>448</v>
      </c>
      <c r="B191" s="143"/>
      <c r="C191" s="143"/>
      <c r="D191" s="143"/>
      <c r="E191" s="144"/>
      <c r="F191" s="8" t="s">
        <v>520</v>
      </c>
      <c r="G191" s="21" t="s">
        <v>443</v>
      </c>
      <c r="H191" s="101"/>
      <c r="I191" s="126">
        <v>0</v>
      </c>
      <c r="J191" s="2"/>
    </row>
    <row r="192" spans="1:10">
      <c r="A192" s="191" t="s">
        <v>56</v>
      </c>
      <c r="B192" s="191"/>
      <c r="C192" s="191"/>
      <c r="D192" s="191"/>
      <c r="E192" s="192"/>
      <c r="F192" s="8" t="s">
        <v>429</v>
      </c>
      <c r="G192" s="21"/>
      <c r="H192" s="62">
        <f>H194+H204</f>
        <v>166912</v>
      </c>
      <c r="I192" s="72">
        <f>I194+I204</f>
        <v>1035749.7</v>
      </c>
      <c r="J192" s="2"/>
    </row>
    <row r="193" spans="1:10" ht="12.6" customHeight="1">
      <c r="A193" s="193" t="s">
        <v>18</v>
      </c>
      <c r="B193" s="193"/>
      <c r="C193" s="193"/>
      <c r="D193" s="193"/>
      <c r="E193" s="194"/>
      <c r="F193" s="12"/>
      <c r="G193" s="28"/>
      <c r="H193" s="23"/>
      <c r="I193" s="34"/>
      <c r="J193" s="2"/>
    </row>
    <row r="194" spans="1:10">
      <c r="A194" s="195" t="s">
        <v>57</v>
      </c>
      <c r="B194" s="195"/>
      <c r="C194" s="195"/>
      <c r="D194" s="195"/>
      <c r="E194" s="196"/>
      <c r="F194" s="11" t="s">
        <v>430</v>
      </c>
      <c r="G194" s="26"/>
      <c r="H194" s="63">
        <f>H196+H197+H198+H199+H203</f>
        <v>166912</v>
      </c>
      <c r="I194" s="68">
        <f>I196+I197+I198+I199+I203</f>
        <v>1035749.7</v>
      </c>
      <c r="J194" s="2"/>
    </row>
    <row r="195" spans="1:10" ht="12.6" customHeight="1">
      <c r="A195" s="160" t="s">
        <v>18</v>
      </c>
      <c r="B195" s="160"/>
      <c r="C195" s="160"/>
      <c r="D195" s="160"/>
      <c r="E195" s="161"/>
      <c r="F195" s="12"/>
      <c r="G195" s="28"/>
      <c r="H195" s="23"/>
      <c r="I195" s="34"/>
      <c r="J195" s="2"/>
    </row>
    <row r="196" spans="1:10">
      <c r="A196" s="162" t="s">
        <v>29</v>
      </c>
      <c r="B196" s="162"/>
      <c r="C196" s="162"/>
      <c r="D196" s="162"/>
      <c r="E196" s="163"/>
      <c r="F196" s="11" t="s">
        <v>431</v>
      </c>
      <c r="G196" s="26" t="s">
        <v>587</v>
      </c>
      <c r="H196" s="87">
        <v>166912</v>
      </c>
      <c r="I196" s="88">
        <v>1035749.7</v>
      </c>
      <c r="J196" s="2"/>
    </row>
    <row r="197" spans="1:10">
      <c r="A197" s="153" t="s">
        <v>30</v>
      </c>
      <c r="B197" s="153"/>
      <c r="C197" s="153"/>
      <c r="D197" s="153"/>
      <c r="E197" s="154"/>
      <c r="F197" s="8" t="s">
        <v>522</v>
      </c>
      <c r="G197" s="21" t="s">
        <v>588</v>
      </c>
      <c r="H197" s="86"/>
      <c r="I197" s="89">
        <v>0</v>
      </c>
      <c r="J197" s="2"/>
    </row>
    <row r="198" spans="1:10">
      <c r="A198" s="153" t="s">
        <v>31</v>
      </c>
      <c r="B198" s="153"/>
      <c r="C198" s="153"/>
      <c r="D198" s="153"/>
      <c r="E198" s="154"/>
      <c r="F198" s="8" t="s">
        <v>433</v>
      </c>
      <c r="G198" s="21" t="s">
        <v>589</v>
      </c>
      <c r="H198" s="86"/>
      <c r="I198" s="89">
        <v>0</v>
      </c>
      <c r="J198" s="2"/>
    </row>
    <row r="199" spans="1:10">
      <c r="A199" s="153" t="s">
        <v>32</v>
      </c>
      <c r="B199" s="153"/>
      <c r="C199" s="153"/>
      <c r="D199" s="153"/>
      <c r="E199" s="154"/>
      <c r="F199" s="8" t="s">
        <v>432</v>
      </c>
      <c r="G199" s="21" t="s">
        <v>512</v>
      </c>
      <c r="H199" s="63">
        <f>H201+H202</f>
        <v>0</v>
      </c>
      <c r="I199" s="68">
        <f>I201+I202</f>
        <v>0</v>
      </c>
      <c r="J199" s="2"/>
    </row>
    <row r="200" spans="1:10" ht="12.6" customHeight="1">
      <c r="A200" s="145" t="s">
        <v>18</v>
      </c>
      <c r="B200" s="145"/>
      <c r="C200" s="145"/>
      <c r="D200" s="145"/>
      <c r="E200" s="146"/>
      <c r="F200" s="12"/>
      <c r="G200" s="28"/>
      <c r="H200" s="23"/>
      <c r="I200" s="34"/>
      <c r="J200" s="2"/>
    </row>
    <row r="201" spans="1:10">
      <c r="A201" s="151" t="s">
        <v>521</v>
      </c>
      <c r="B201" s="151"/>
      <c r="C201" s="151"/>
      <c r="D201" s="151"/>
      <c r="E201" s="152"/>
      <c r="F201" s="10" t="s">
        <v>434</v>
      </c>
      <c r="G201" s="24" t="s">
        <v>441</v>
      </c>
      <c r="H201" s="85"/>
      <c r="I201" s="126">
        <v>0</v>
      </c>
      <c r="J201" s="2"/>
    </row>
    <row r="202" spans="1:10">
      <c r="A202" s="149" t="s">
        <v>447</v>
      </c>
      <c r="B202" s="149"/>
      <c r="C202" s="149"/>
      <c r="D202" s="149"/>
      <c r="E202" s="150"/>
      <c r="F202" s="10" t="s">
        <v>435</v>
      </c>
      <c r="G202" s="24" t="s">
        <v>442</v>
      </c>
      <c r="H202" s="85"/>
      <c r="I202" s="126">
        <v>0</v>
      </c>
      <c r="J202" s="2"/>
    </row>
    <row r="203" spans="1:10">
      <c r="A203" s="143" t="s">
        <v>449</v>
      </c>
      <c r="B203" s="143"/>
      <c r="C203" s="143"/>
      <c r="D203" s="143"/>
      <c r="E203" s="144"/>
      <c r="F203" s="10" t="s">
        <v>444</v>
      </c>
      <c r="G203" s="24" t="s">
        <v>445</v>
      </c>
      <c r="H203" s="85"/>
      <c r="I203" s="126">
        <v>0</v>
      </c>
      <c r="J203" s="2"/>
    </row>
    <row r="204" spans="1:10">
      <c r="A204" s="158" t="s">
        <v>450</v>
      </c>
      <c r="B204" s="158"/>
      <c r="C204" s="158"/>
      <c r="D204" s="158"/>
      <c r="E204" s="159"/>
      <c r="F204" s="11" t="s">
        <v>451</v>
      </c>
      <c r="G204" s="26"/>
      <c r="H204" s="63">
        <f>H206+H207+H208</f>
        <v>0</v>
      </c>
      <c r="I204" s="71">
        <f>I206+I207+I208</f>
        <v>0</v>
      </c>
      <c r="J204" s="2"/>
    </row>
    <row r="205" spans="1:10" ht="12.6" customHeight="1">
      <c r="A205" s="160" t="s">
        <v>18</v>
      </c>
      <c r="B205" s="160"/>
      <c r="C205" s="160"/>
      <c r="D205" s="160"/>
      <c r="E205" s="161"/>
      <c r="F205" s="12"/>
      <c r="G205" s="28"/>
      <c r="H205" s="23"/>
      <c r="I205" s="34"/>
      <c r="J205" s="2"/>
    </row>
    <row r="206" spans="1:10">
      <c r="A206" s="162" t="s">
        <v>275</v>
      </c>
      <c r="B206" s="162"/>
      <c r="C206" s="162"/>
      <c r="D206" s="162"/>
      <c r="E206" s="163"/>
      <c r="F206" s="11" t="s">
        <v>452</v>
      </c>
      <c r="G206" s="26" t="s">
        <v>590</v>
      </c>
      <c r="H206" s="87"/>
      <c r="I206" s="88">
        <v>0</v>
      </c>
      <c r="J206" s="2"/>
    </row>
    <row r="207" spans="1:10">
      <c r="A207" s="153" t="s">
        <v>277</v>
      </c>
      <c r="B207" s="153"/>
      <c r="C207" s="153"/>
      <c r="D207" s="153"/>
      <c r="E207" s="154"/>
      <c r="F207" s="8" t="s">
        <v>453</v>
      </c>
      <c r="G207" s="21" t="s">
        <v>591</v>
      </c>
      <c r="H207" s="86"/>
      <c r="I207" s="89">
        <v>0</v>
      </c>
      <c r="J207" s="2"/>
    </row>
    <row r="208" spans="1:10">
      <c r="A208" s="143" t="s">
        <v>454</v>
      </c>
      <c r="B208" s="143"/>
      <c r="C208" s="143"/>
      <c r="D208" s="143"/>
      <c r="E208" s="144"/>
      <c r="F208" s="8" t="s">
        <v>455</v>
      </c>
      <c r="G208" s="21" t="s">
        <v>592</v>
      </c>
      <c r="H208" s="86"/>
      <c r="I208" s="89">
        <v>0</v>
      </c>
      <c r="J208" s="2"/>
    </row>
    <row r="209" spans="1:10" ht="12.6" customHeight="1">
      <c r="A209" s="145" t="s">
        <v>18</v>
      </c>
      <c r="B209" s="145"/>
      <c r="C209" s="145"/>
      <c r="D209" s="145"/>
      <c r="E209" s="146"/>
      <c r="F209" s="12"/>
      <c r="G209" s="28"/>
      <c r="H209" s="23"/>
      <c r="I209" s="34"/>
      <c r="J209" s="2"/>
    </row>
    <row r="210" spans="1:10">
      <c r="A210" s="147" t="s">
        <v>456</v>
      </c>
      <c r="B210" s="147"/>
      <c r="C210" s="147"/>
      <c r="D210" s="147"/>
      <c r="E210" s="148"/>
      <c r="F210" s="11" t="s">
        <v>459</v>
      </c>
      <c r="G210" s="26" t="s">
        <v>462</v>
      </c>
      <c r="H210" s="87"/>
      <c r="I210" s="136">
        <v>0</v>
      </c>
      <c r="J210" s="2"/>
    </row>
    <row r="211" spans="1:10">
      <c r="A211" s="149" t="s">
        <v>457</v>
      </c>
      <c r="B211" s="149"/>
      <c r="C211" s="149"/>
      <c r="D211" s="149"/>
      <c r="E211" s="150"/>
      <c r="F211" s="12" t="s">
        <v>460</v>
      </c>
      <c r="G211" s="28" t="s">
        <v>463</v>
      </c>
      <c r="H211" s="117"/>
      <c r="I211" s="137">
        <v>0</v>
      </c>
      <c r="J211" s="2"/>
    </row>
    <row r="212" spans="1:10" ht="15.75" thickBot="1">
      <c r="A212" s="149" t="s">
        <v>458</v>
      </c>
      <c r="B212" s="149"/>
      <c r="C212" s="149"/>
      <c r="D212" s="149"/>
      <c r="E212" s="150"/>
      <c r="F212" s="14" t="s">
        <v>461</v>
      </c>
      <c r="G212" s="35" t="s">
        <v>464</v>
      </c>
      <c r="H212" s="91"/>
      <c r="I212" s="138">
        <v>0</v>
      </c>
      <c r="J212" s="2"/>
    </row>
    <row r="213" spans="1:10">
      <c r="A213" s="155"/>
      <c r="B213" s="155"/>
      <c r="C213" s="155"/>
      <c r="D213" s="155"/>
      <c r="E213" s="155"/>
      <c r="F213" s="155"/>
      <c r="G213" s="155"/>
      <c r="H213" s="155"/>
      <c r="I213" s="57" t="s">
        <v>465</v>
      </c>
      <c r="J213" s="2"/>
    </row>
    <row r="214" spans="1:10" ht="33.75">
      <c r="A214" s="156" t="s">
        <v>11</v>
      </c>
      <c r="B214" s="156"/>
      <c r="C214" s="156"/>
      <c r="D214" s="156"/>
      <c r="E214" s="157"/>
      <c r="F214" s="79" t="s">
        <v>12</v>
      </c>
      <c r="G214" s="79" t="s">
        <v>13</v>
      </c>
      <c r="H214" s="80" t="s">
        <v>14</v>
      </c>
      <c r="I214" s="81" t="s">
        <v>15</v>
      </c>
      <c r="J214" s="2"/>
    </row>
    <row r="215" spans="1:10" ht="15.75" thickBot="1">
      <c r="A215" s="156">
        <v>1</v>
      </c>
      <c r="B215" s="156"/>
      <c r="C215" s="156"/>
      <c r="D215" s="156"/>
      <c r="E215" s="157"/>
      <c r="F215" s="82">
        <v>2</v>
      </c>
      <c r="G215" s="82">
        <v>3</v>
      </c>
      <c r="H215" s="82">
        <v>4</v>
      </c>
      <c r="I215" s="83">
        <v>5</v>
      </c>
      <c r="J215" s="2"/>
    </row>
    <row r="216" spans="1:10">
      <c r="A216" s="149" t="s">
        <v>468</v>
      </c>
      <c r="B216" s="149"/>
      <c r="C216" s="149"/>
      <c r="D216" s="149"/>
      <c r="E216" s="150"/>
      <c r="F216" s="13" t="s">
        <v>466</v>
      </c>
      <c r="G216" s="30" t="s">
        <v>467</v>
      </c>
      <c r="H216" s="116"/>
      <c r="I216" s="123">
        <v>0</v>
      </c>
      <c r="J216" s="2"/>
    </row>
    <row r="217" spans="1:10">
      <c r="A217" s="149" t="s">
        <v>469</v>
      </c>
      <c r="B217" s="149"/>
      <c r="C217" s="149"/>
      <c r="D217" s="149"/>
      <c r="E217" s="150"/>
      <c r="F217" s="10" t="s">
        <v>473</v>
      </c>
      <c r="G217" s="24" t="s">
        <v>476</v>
      </c>
      <c r="H217" s="85"/>
      <c r="I217" s="112">
        <v>0</v>
      </c>
      <c r="J217" s="2"/>
    </row>
    <row r="218" spans="1:10">
      <c r="A218" s="149" t="s">
        <v>470</v>
      </c>
      <c r="B218" s="149"/>
      <c r="C218" s="149"/>
      <c r="D218" s="149"/>
      <c r="E218" s="150"/>
      <c r="F218" s="8" t="s">
        <v>474</v>
      </c>
      <c r="G218" s="21" t="s">
        <v>477</v>
      </c>
      <c r="H218" s="85"/>
      <c r="I218" s="112">
        <v>0</v>
      </c>
      <c r="J218" s="2"/>
    </row>
    <row r="219" spans="1:10">
      <c r="A219" s="149" t="s">
        <v>471</v>
      </c>
      <c r="B219" s="149"/>
      <c r="C219" s="149"/>
      <c r="D219" s="149"/>
      <c r="E219" s="150"/>
      <c r="F219" s="8" t="s">
        <v>475</v>
      </c>
      <c r="G219" s="21" t="s">
        <v>478</v>
      </c>
      <c r="H219" s="85"/>
      <c r="I219" s="112">
        <v>0</v>
      </c>
      <c r="J219" s="2"/>
    </row>
    <row r="220" spans="1:10">
      <c r="A220" s="191" t="s">
        <v>472</v>
      </c>
      <c r="B220" s="191"/>
      <c r="C220" s="191"/>
      <c r="D220" s="191"/>
      <c r="E220" s="192"/>
      <c r="F220" s="8" t="s">
        <v>479</v>
      </c>
      <c r="G220" s="21"/>
      <c r="H220" s="132">
        <f>H222</f>
        <v>0</v>
      </c>
      <c r="I220" s="133">
        <f>I222</f>
        <v>0</v>
      </c>
      <c r="J220" s="2"/>
    </row>
    <row r="221" spans="1:10">
      <c r="A221" s="193" t="s">
        <v>18</v>
      </c>
      <c r="B221" s="193"/>
      <c r="C221" s="193"/>
      <c r="D221" s="193"/>
      <c r="E221" s="194"/>
      <c r="F221" s="12"/>
      <c r="G221" s="28"/>
      <c r="H221" s="23"/>
      <c r="I221" s="34"/>
      <c r="J221" s="2"/>
    </row>
    <row r="222" spans="1:10">
      <c r="A222" s="158" t="s">
        <v>59</v>
      </c>
      <c r="B222" s="158"/>
      <c r="C222" s="158"/>
      <c r="D222" s="158"/>
      <c r="E222" s="159"/>
      <c r="F222" s="8" t="s">
        <v>480</v>
      </c>
      <c r="G222" s="21" t="s">
        <v>593</v>
      </c>
      <c r="H222" s="101"/>
      <c r="I222" s="112">
        <v>0</v>
      </c>
      <c r="J222" s="2"/>
    </row>
    <row r="223" spans="1:10">
      <c r="A223" s="160" t="s">
        <v>20</v>
      </c>
      <c r="B223" s="160"/>
      <c r="C223" s="160"/>
      <c r="D223" s="160"/>
      <c r="E223" s="161"/>
      <c r="F223" s="12"/>
      <c r="G223" s="28"/>
      <c r="H223" s="23"/>
      <c r="I223" s="34"/>
      <c r="J223" s="2"/>
    </row>
    <row r="224" spans="1:10">
      <c r="A224" s="162" t="s">
        <v>481</v>
      </c>
      <c r="B224" s="162"/>
      <c r="C224" s="162"/>
      <c r="D224" s="162"/>
      <c r="E224" s="163"/>
      <c r="F224" s="10" t="s">
        <v>482</v>
      </c>
      <c r="G224" s="24" t="s">
        <v>594</v>
      </c>
      <c r="H224" s="85"/>
      <c r="I224" s="93">
        <v>0</v>
      </c>
      <c r="J224" s="2"/>
    </row>
    <row r="225" spans="1:10">
      <c r="A225" s="191" t="s">
        <v>60</v>
      </c>
      <c r="B225" s="191"/>
      <c r="C225" s="191"/>
      <c r="D225" s="191"/>
      <c r="E225" s="192"/>
      <c r="F225" s="10" t="s">
        <v>483</v>
      </c>
      <c r="G225" s="24"/>
      <c r="H225" s="127"/>
      <c r="I225" s="126">
        <v>0</v>
      </c>
      <c r="J225" s="2"/>
    </row>
    <row r="226" spans="1:10">
      <c r="A226" s="160" t="s">
        <v>20</v>
      </c>
      <c r="B226" s="160"/>
      <c r="C226" s="160"/>
      <c r="D226" s="160"/>
      <c r="E226" s="161"/>
      <c r="F226" s="12"/>
      <c r="G226" s="28"/>
      <c r="H226" s="25"/>
      <c r="I226" s="108"/>
      <c r="J226" s="2"/>
    </row>
    <row r="227" spans="1:10" ht="15.75" thickBot="1">
      <c r="A227" s="162"/>
      <c r="B227" s="162"/>
      <c r="C227" s="162"/>
      <c r="D227" s="162"/>
      <c r="E227" s="163"/>
      <c r="F227" s="45"/>
      <c r="G227" s="109"/>
      <c r="H227" s="110"/>
      <c r="I227" s="111"/>
      <c r="J227" s="2"/>
    </row>
    <row r="228" spans="1:10" ht="16.5" customHeight="1">
      <c r="A228" s="185" t="s">
        <v>61</v>
      </c>
      <c r="B228" s="185"/>
      <c r="C228" s="185"/>
      <c r="D228" s="185"/>
      <c r="E228" s="185"/>
      <c r="F228" s="185"/>
      <c r="G228" s="185"/>
      <c r="H228" s="185"/>
      <c r="I228" s="57"/>
      <c r="J228" s="2"/>
    </row>
    <row r="229" spans="1:10" ht="33.75">
      <c r="A229" s="156" t="s">
        <v>11</v>
      </c>
      <c r="B229" s="156"/>
      <c r="C229" s="156"/>
      <c r="D229" s="156"/>
      <c r="E229" s="157"/>
      <c r="F229" s="79" t="s">
        <v>12</v>
      </c>
      <c r="G229" s="79" t="s">
        <v>13</v>
      </c>
      <c r="H229" s="80" t="s">
        <v>14</v>
      </c>
      <c r="I229" s="81" t="s">
        <v>15</v>
      </c>
      <c r="J229" s="2"/>
    </row>
    <row r="230" spans="1:10" ht="15.75" thickBot="1">
      <c r="A230" s="156">
        <v>1</v>
      </c>
      <c r="B230" s="156"/>
      <c r="C230" s="156"/>
      <c r="D230" s="156"/>
      <c r="E230" s="157"/>
      <c r="F230" s="82">
        <v>2</v>
      </c>
      <c r="G230" s="82">
        <v>3</v>
      </c>
      <c r="H230" s="82">
        <v>4</v>
      </c>
      <c r="I230" s="82">
        <v>5</v>
      </c>
      <c r="J230" s="2"/>
    </row>
    <row r="231" spans="1:10">
      <c r="A231" s="201" t="s">
        <v>63</v>
      </c>
      <c r="B231" s="201"/>
      <c r="C231" s="201"/>
      <c r="D231" s="201"/>
      <c r="E231" s="202"/>
      <c r="F231" s="13" t="s">
        <v>484</v>
      </c>
      <c r="G231" s="36"/>
      <c r="H231" s="64">
        <f>H260-H232-H250</f>
        <v>-203925.33</v>
      </c>
      <c r="I231" s="66">
        <f>I260-I232-I250</f>
        <v>240377.91</v>
      </c>
      <c r="J231" s="2"/>
    </row>
    <row r="232" spans="1:10">
      <c r="A232" s="191" t="s">
        <v>64</v>
      </c>
      <c r="B232" s="191"/>
      <c r="C232" s="191"/>
      <c r="D232" s="191"/>
      <c r="E232" s="192"/>
      <c r="F232" s="10" t="s">
        <v>485</v>
      </c>
      <c r="G232" s="37"/>
      <c r="H232" s="65">
        <f>H234+H238+H242+H246</f>
        <v>13167.04</v>
      </c>
      <c r="I232" s="67">
        <f>I234+I238+I242+I246</f>
        <v>25060.27</v>
      </c>
      <c r="J232" s="2"/>
    </row>
    <row r="233" spans="1:10">
      <c r="A233" s="193" t="s">
        <v>18</v>
      </c>
      <c r="B233" s="193"/>
      <c r="C233" s="193"/>
      <c r="D233" s="193"/>
      <c r="E233" s="194"/>
      <c r="F233" s="11"/>
      <c r="G233" s="38"/>
      <c r="H233" s="39"/>
      <c r="I233" s="40"/>
      <c r="J233" s="2"/>
    </row>
    <row r="234" spans="1:10">
      <c r="A234" s="195" t="s">
        <v>65</v>
      </c>
      <c r="B234" s="195"/>
      <c r="C234" s="195"/>
      <c r="D234" s="195"/>
      <c r="E234" s="196"/>
      <c r="F234" s="10" t="s">
        <v>486</v>
      </c>
      <c r="G234" s="41"/>
      <c r="H234" s="61">
        <f>H236+H237</f>
        <v>13167.04</v>
      </c>
      <c r="I234" s="68">
        <f>I236+I237</f>
        <v>0</v>
      </c>
      <c r="J234" s="2"/>
    </row>
    <row r="235" spans="1:10">
      <c r="A235" s="160" t="s">
        <v>18</v>
      </c>
      <c r="B235" s="160"/>
      <c r="C235" s="160"/>
      <c r="D235" s="160"/>
      <c r="E235" s="161"/>
      <c r="F235" s="11"/>
      <c r="G235" s="38"/>
      <c r="H235" s="39"/>
      <c r="I235" s="40"/>
      <c r="J235" s="2"/>
    </row>
    <row r="236" spans="1:10">
      <c r="A236" s="162" t="s">
        <v>65</v>
      </c>
      <c r="B236" s="162"/>
      <c r="C236" s="162"/>
      <c r="D236" s="162"/>
      <c r="E236" s="163"/>
      <c r="F236" s="10" t="s">
        <v>487</v>
      </c>
      <c r="G236" s="41" t="s">
        <v>553</v>
      </c>
      <c r="H236" s="85"/>
      <c r="I236" s="90">
        <v>0</v>
      </c>
      <c r="J236" s="2"/>
    </row>
    <row r="237" spans="1:10">
      <c r="A237" s="153" t="s">
        <v>66</v>
      </c>
      <c r="B237" s="153"/>
      <c r="C237" s="153"/>
      <c r="D237" s="153"/>
      <c r="E237" s="154"/>
      <c r="F237" s="10" t="s">
        <v>488</v>
      </c>
      <c r="G237" s="41" t="s">
        <v>554</v>
      </c>
      <c r="H237" s="85">
        <v>13167.04</v>
      </c>
      <c r="I237" s="90">
        <v>0</v>
      </c>
      <c r="J237" s="2"/>
    </row>
    <row r="238" spans="1:10">
      <c r="A238" s="158" t="s">
        <v>67</v>
      </c>
      <c r="B238" s="158"/>
      <c r="C238" s="158"/>
      <c r="D238" s="158"/>
      <c r="E238" s="159"/>
      <c r="F238" s="10" t="s">
        <v>489</v>
      </c>
      <c r="G238" s="41"/>
      <c r="H238" s="61">
        <f>H240+H241</f>
        <v>0</v>
      </c>
      <c r="I238" s="68">
        <f>I240+I241</f>
        <v>0</v>
      </c>
      <c r="J238" s="2"/>
    </row>
    <row r="239" spans="1:10">
      <c r="A239" s="160" t="s">
        <v>18</v>
      </c>
      <c r="B239" s="160"/>
      <c r="C239" s="160"/>
      <c r="D239" s="160"/>
      <c r="E239" s="161"/>
      <c r="F239" s="11"/>
      <c r="G239" s="38"/>
      <c r="H239" s="39"/>
      <c r="I239" s="40"/>
      <c r="J239" s="2"/>
    </row>
    <row r="240" spans="1:10">
      <c r="A240" s="162" t="s">
        <v>68</v>
      </c>
      <c r="B240" s="162"/>
      <c r="C240" s="162"/>
      <c r="D240" s="162"/>
      <c r="E240" s="163"/>
      <c r="F240" s="10" t="s">
        <v>490</v>
      </c>
      <c r="G240" s="41" t="s">
        <v>553</v>
      </c>
      <c r="H240" s="85"/>
      <c r="I240" s="90">
        <v>0</v>
      </c>
      <c r="J240" s="2"/>
    </row>
    <row r="241" spans="1:10">
      <c r="A241" s="153" t="s">
        <v>69</v>
      </c>
      <c r="B241" s="153"/>
      <c r="C241" s="153"/>
      <c r="D241" s="153"/>
      <c r="E241" s="154"/>
      <c r="F241" s="10" t="s">
        <v>491</v>
      </c>
      <c r="G241" s="41" t="s">
        <v>554</v>
      </c>
      <c r="H241" s="85"/>
      <c r="I241" s="90">
        <v>0</v>
      </c>
      <c r="J241" s="2"/>
    </row>
    <row r="242" spans="1:10">
      <c r="A242" s="158" t="s">
        <v>70</v>
      </c>
      <c r="B242" s="158"/>
      <c r="C242" s="158"/>
      <c r="D242" s="158"/>
      <c r="E242" s="159"/>
      <c r="F242" s="10" t="s">
        <v>492</v>
      </c>
      <c r="G242" s="41"/>
      <c r="H242" s="61">
        <f>H244+H245</f>
        <v>0</v>
      </c>
      <c r="I242" s="68">
        <f>I244+I245</f>
        <v>25060.27</v>
      </c>
      <c r="J242" s="2"/>
    </row>
    <row r="243" spans="1:10">
      <c r="A243" s="160" t="s">
        <v>18</v>
      </c>
      <c r="B243" s="160"/>
      <c r="C243" s="160"/>
      <c r="D243" s="160"/>
      <c r="E243" s="161"/>
      <c r="F243" s="11"/>
      <c r="G243" s="38"/>
      <c r="H243" s="39"/>
      <c r="I243" s="40"/>
      <c r="J243" s="2"/>
    </row>
    <row r="244" spans="1:10">
      <c r="A244" s="162" t="s">
        <v>71</v>
      </c>
      <c r="B244" s="162"/>
      <c r="C244" s="162"/>
      <c r="D244" s="162"/>
      <c r="E244" s="163"/>
      <c r="F244" s="10" t="s">
        <v>493</v>
      </c>
      <c r="G244" s="41" t="s">
        <v>553</v>
      </c>
      <c r="H244" s="85">
        <v>-23374.26</v>
      </c>
      <c r="I244" s="90">
        <v>0</v>
      </c>
      <c r="J244" s="2"/>
    </row>
    <row r="245" spans="1:10">
      <c r="A245" s="153" t="s">
        <v>72</v>
      </c>
      <c r="B245" s="153"/>
      <c r="C245" s="153"/>
      <c r="D245" s="153"/>
      <c r="E245" s="154"/>
      <c r="F245" s="8" t="s">
        <v>494</v>
      </c>
      <c r="G245" s="42" t="s">
        <v>554</v>
      </c>
      <c r="H245" s="86">
        <v>23374.26</v>
      </c>
      <c r="I245" s="89">
        <v>25060.27</v>
      </c>
      <c r="J245" s="2"/>
    </row>
    <row r="246" spans="1:10">
      <c r="A246" s="158" t="s">
        <v>96</v>
      </c>
      <c r="B246" s="158"/>
      <c r="C246" s="158"/>
      <c r="D246" s="158"/>
      <c r="E246" s="159"/>
      <c r="F246" s="10" t="s">
        <v>495</v>
      </c>
      <c r="G246" s="37"/>
      <c r="H246" s="61">
        <f>H248+H249</f>
        <v>0</v>
      </c>
      <c r="I246" s="68">
        <f>I248+I249</f>
        <v>0</v>
      </c>
      <c r="J246" s="2"/>
    </row>
    <row r="247" spans="1:10">
      <c r="A247" s="160" t="s">
        <v>18</v>
      </c>
      <c r="B247" s="160"/>
      <c r="C247" s="160"/>
      <c r="D247" s="160"/>
      <c r="E247" s="161"/>
      <c r="F247" s="11"/>
      <c r="G247" s="38"/>
      <c r="H247" s="39"/>
      <c r="I247" s="40"/>
      <c r="J247" s="2"/>
    </row>
    <row r="248" spans="1:10">
      <c r="A248" s="162" t="s">
        <v>73</v>
      </c>
      <c r="B248" s="162"/>
      <c r="C248" s="162"/>
      <c r="D248" s="162"/>
      <c r="E248" s="163"/>
      <c r="F248" s="10" t="s">
        <v>496</v>
      </c>
      <c r="G248" s="41" t="s">
        <v>553</v>
      </c>
      <c r="H248" s="85"/>
      <c r="I248" s="90">
        <v>0</v>
      </c>
      <c r="J248" s="2"/>
    </row>
    <row r="249" spans="1:10">
      <c r="A249" s="153" t="s">
        <v>74</v>
      </c>
      <c r="B249" s="153"/>
      <c r="C249" s="153"/>
      <c r="D249" s="153"/>
      <c r="E249" s="154"/>
      <c r="F249" s="8" t="s">
        <v>497</v>
      </c>
      <c r="G249" s="42" t="s">
        <v>554</v>
      </c>
      <c r="H249" s="86"/>
      <c r="I249" s="89">
        <v>0</v>
      </c>
      <c r="J249" s="2"/>
    </row>
    <row r="250" spans="1:10">
      <c r="A250" s="191" t="s">
        <v>75</v>
      </c>
      <c r="B250" s="191"/>
      <c r="C250" s="191"/>
      <c r="D250" s="191"/>
      <c r="E250" s="192"/>
      <c r="F250" s="10" t="s">
        <v>498</v>
      </c>
      <c r="G250" s="37"/>
      <c r="H250" s="65">
        <f>H252+H257+H258+H259</f>
        <v>0</v>
      </c>
      <c r="I250" s="67">
        <f>I252+I257+I258+I259</f>
        <v>0</v>
      </c>
      <c r="J250" s="2"/>
    </row>
    <row r="251" spans="1:10">
      <c r="A251" s="160" t="s">
        <v>18</v>
      </c>
      <c r="B251" s="160"/>
      <c r="C251" s="160"/>
      <c r="D251" s="160"/>
      <c r="E251" s="161"/>
      <c r="F251" s="11"/>
      <c r="G251" s="38"/>
      <c r="H251" s="39"/>
      <c r="I251" s="40"/>
      <c r="J251" s="2"/>
    </row>
    <row r="252" spans="1:10" ht="15.75" thickBot="1">
      <c r="A252" s="162" t="s">
        <v>76</v>
      </c>
      <c r="B252" s="162"/>
      <c r="C252" s="162"/>
      <c r="D252" s="162"/>
      <c r="E252" s="163"/>
      <c r="F252" s="45" t="s">
        <v>499</v>
      </c>
      <c r="G252" s="124" t="s">
        <v>553</v>
      </c>
      <c r="H252" s="94"/>
      <c r="I252" s="113">
        <v>0</v>
      </c>
      <c r="J252" s="2"/>
    </row>
    <row r="253" spans="1:10">
      <c r="A253" s="122"/>
      <c r="B253" s="122"/>
      <c r="C253" s="122"/>
      <c r="D253" s="122"/>
      <c r="E253" s="122"/>
      <c r="F253" s="122"/>
      <c r="G253" s="122"/>
      <c r="H253" s="122"/>
      <c r="I253" s="122"/>
      <c r="J253" s="2"/>
    </row>
    <row r="254" spans="1:10">
      <c r="A254" s="155"/>
      <c r="B254" s="155"/>
      <c r="C254" s="155"/>
      <c r="D254" s="155"/>
      <c r="E254" s="155"/>
      <c r="F254" s="155"/>
      <c r="G254" s="155"/>
      <c r="H254" s="155"/>
      <c r="I254" s="57" t="s">
        <v>500</v>
      </c>
      <c r="J254" s="2"/>
    </row>
    <row r="255" spans="1:10" ht="33.75">
      <c r="A255" s="156" t="s">
        <v>11</v>
      </c>
      <c r="B255" s="156"/>
      <c r="C255" s="156"/>
      <c r="D255" s="156"/>
      <c r="E255" s="157"/>
      <c r="F255" s="79" t="s">
        <v>12</v>
      </c>
      <c r="G255" s="79" t="s">
        <v>13</v>
      </c>
      <c r="H255" s="80" t="s">
        <v>14</v>
      </c>
      <c r="I255" s="81" t="s">
        <v>15</v>
      </c>
      <c r="J255" s="2"/>
    </row>
    <row r="256" spans="1:10" ht="15.75" thickBot="1">
      <c r="A256" s="156">
        <v>1</v>
      </c>
      <c r="B256" s="156"/>
      <c r="C256" s="156"/>
      <c r="D256" s="156"/>
      <c r="E256" s="157"/>
      <c r="F256" s="82">
        <v>2</v>
      </c>
      <c r="G256" s="82">
        <v>3</v>
      </c>
      <c r="H256" s="82">
        <v>4</v>
      </c>
      <c r="I256" s="83">
        <v>5</v>
      </c>
      <c r="J256" s="2"/>
    </row>
    <row r="257" spans="1:17">
      <c r="A257" s="153" t="s">
        <v>77</v>
      </c>
      <c r="B257" s="153"/>
      <c r="C257" s="153"/>
      <c r="D257" s="153"/>
      <c r="E257" s="154"/>
      <c r="F257" s="13" t="s">
        <v>501</v>
      </c>
      <c r="G257" s="125" t="s">
        <v>554</v>
      </c>
      <c r="H257" s="116"/>
      <c r="I257" s="118">
        <v>0</v>
      </c>
      <c r="J257" s="2"/>
    </row>
    <row r="258" spans="1:17">
      <c r="A258" s="153" t="s">
        <v>78</v>
      </c>
      <c r="B258" s="153"/>
      <c r="C258" s="153"/>
      <c r="D258" s="153"/>
      <c r="E258" s="154"/>
      <c r="F258" s="8" t="s">
        <v>502</v>
      </c>
      <c r="G258" s="43" t="s">
        <v>553</v>
      </c>
      <c r="H258" s="86"/>
      <c r="I258" s="90">
        <v>0</v>
      </c>
      <c r="J258" s="2"/>
    </row>
    <row r="259" spans="1:17">
      <c r="A259" s="153" t="s">
        <v>79</v>
      </c>
      <c r="B259" s="153"/>
      <c r="C259" s="153"/>
      <c r="D259" s="153"/>
      <c r="E259" s="154"/>
      <c r="F259" s="8" t="s">
        <v>503</v>
      </c>
      <c r="G259" s="43" t="s">
        <v>554</v>
      </c>
      <c r="H259" s="86"/>
      <c r="I259" s="89">
        <v>0</v>
      </c>
      <c r="J259" s="2"/>
      <c r="Q259" s="115"/>
    </row>
    <row r="260" spans="1:17">
      <c r="A260" s="191" t="s">
        <v>80</v>
      </c>
      <c r="B260" s="191"/>
      <c r="C260" s="191"/>
      <c r="D260" s="191"/>
      <c r="E260" s="192"/>
      <c r="F260" s="10" t="s">
        <v>504</v>
      </c>
      <c r="G260" s="37"/>
      <c r="H260" s="65">
        <f>H262+H263+H264</f>
        <v>-190758.29</v>
      </c>
      <c r="I260" s="67">
        <f>I262+I263+I264</f>
        <v>265438.18</v>
      </c>
      <c r="J260" s="2"/>
    </row>
    <row r="261" spans="1:17">
      <c r="A261" s="193" t="s">
        <v>18</v>
      </c>
      <c r="B261" s="193"/>
      <c r="C261" s="193"/>
      <c r="D261" s="193"/>
      <c r="E261" s="194"/>
      <c r="F261" s="11"/>
      <c r="G261" s="38"/>
      <c r="H261" s="39"/>
      <c r="I261" s="40"/>
      <c r="J261" s="2"/>
    </row>
    <row r="262" spans="1:17">
      <c r="A262" s="195" t="s">
        <v>81</v>
      </c>
      <c r="B262" s="195"/>
      <c r="C262" s="195"/>
      <c r="D262" s="195"/>
      <c r="E262" s="196"/>
      <c r="F262" s="10" t="s">
        <v>505</v>
      </c>
      <c r="G262" s="41" t="s">
        <v>553</v>
      </c>
      <c r="H262" s="85">
        <v>-26708237.350000001</v>
      </c>
      <c r="I262" s="90">
        <v>-23714673.420000002</v>
      </c>
      <c r="J262" s="2"/>
    </row>
    <row r="263" spans="1:17">
      <c r="A263" s="158" t="s">
        <v>82</v>
      </c>
      <c r="B263" s="158"/>
      <c r="C263" s="158"/>
      <c r="D263" s="158"/>
      <c r="E263" s="159"/>
      <c r="F263" s="8" t="s">
        <v>506</v>
      </c>
      <c r="G263" s="44" t="s">
        <v>554</v>
      </c>
      <c r="H263" s="86">
        <v>26517479.059999999</v>
      </c>
      <c r="I263" s="89">
        <v>23980111.600000001</v>
      </c>
      <c r="J263" s="2"/>
    </row>
    <row r="264" spans="1:17" ht="15.75" thickBot="1">
      <c r="A264" s="158" t="s">
        <v>83</v>
      </c>
      <c r="B264" s="158"/>
      <c r="C264" s="158"/>
      <c r="D264" s="158"/>
      <c r="E264" s="159"/>
      <c r="F264" s="45" t="s">
        <v>507</v>
      </c>
      <c r="G264" s="46" t="s">
        <v>555</v>
      </c>
      <c r="H264" s="94"/>
      <c r="I264" s="92">
        <v>0</v>
      </c>
      <c r="J264" s="2"/>
    </row>
    <row r="265" spans="1:17">
      <c r="A265" s="50"/>
      <c r="B265" s="50"/>
      <c r="C265" s="50"/>
      <c r="D265" s="50"/>
      <c r="E265" s="50"/>
      <c r="F265" s="50"/>
      <c r="G265" s="50"/>
      <c r="H265" s="50"/>
      <c r="I265" s="50"/>
      <c r="J265" s="2"/>
    </row>
    <row r="266" spans="1:17" ht="22.5" customHeight="1">
      <c r="A266" s="185" t="s">
        <v>88</v>
      </c>
      <c r="B266" s="185"/>
      <c r="C266" s="185"/>
      <c r="D266" s="185"/>
      <c r="E266" s="185"/>
      <c r="F266" s="185"/>
      <c r="G266" s="185"/>
      <c r="H266" s="185"/>
      <c r="I266" s="17"/>
      <c r="J266" s="1"/>
      <c r="K266" s="2"/>
    </row>
    <row r="267" spans="1:17" ht="15" customHeight="1">
      <c r="A267" s="203" t="s">
        <v>11</v>
      </c>
      <c r="B267" s="204"/>
      <c r="C267" s="177" t="s">
        <v>12</v>
      </c>
      <c r="D267" s="177" t="s">
        <v>13</v>
      </c>
      <c r="E267" s="177" t="s">
        <v>89</v>
      </c>
      <c r="F267" s="218" t="s">
        <v>90</v>
      </c>
      <c r="G267" s="219"/>
      <c r="H267" s="220"/>
      <c r="I267" s="177" t="s">
        <v>91</v>
      </c>
      <c r="J267" s="97"/>
      <c r="K267" s="97"/>
    </row>
    <row r="268" spans="1:17">
      <c r="A268" s="205"/>
      <c r="B268" s="206"/>
      <c r="C268" s="211"/>
      <c r="D268" s="211"/>
      <c r="E268" s="211"/>
      <c r="F268" s="221"/>
      <c r="G268" s="222"/>
      <c r="H268" s="223"/>
      <c r="I268" s="178"/>
      <c r="J268" s="97"/>
      <c r="K268" s="97"/>
    </row>
    <row r="269" spans="1:17" ht="15.75" thickBot="1">
      <c r="A269" s="156">
        <v>1</v>
      </c>
      <c r="B269" s="157"/>
      <c r="C269" s="77">
        <v>2</v>
      </c>
      <c r="D269" s="77">
        <v>3</v>
      </c>
      <c r="E269" s="77">
        <v>4</v>
      </c>
      <c r="F269" s="224">
        <v>5</v>
      </c>
      <c r="G269" s="225"/>
      <c r="H269" s="78">
        <v>6</v>
      </c>
      <c r="I269" s="77">
        <v>7</v>
      </c>
      <c r="J269" s="97"/>
      <c r="K269" s="97"/>
    </row>
    <row r="270" spans="1:17" ht="23.25" customHeight="1">
      <c r="A270" s="207" t="s">
        <v>509</v>
      </c>
      <c r="B270" s="208"/>
      <c r="C270" s="13" t="s">
        <v>508</v>
      </c>
      <c r="D270" s="95" t="s">
        <v>92</v>
      </c>
      <c r="E270" s="95" t="s">
        <v>92</v>
      </c>
      <c r="F270" s="214" t="s">
        <v>92</v>
      </c>
      <c r="G270" s="214"/>
      <c r="H270" s="95" t="s">
        <v>92</v>
      </c>
      <c r="I270" s="70">
        <f>SUM(I271:I289)</f>
        <v>26517479.059999999</v>
      </c>
      <c r="J270" s="97"/>
      <c r="K270" s="97"/>
    </row>
    <row r="271" spans="1:17">
      <c r="A271" s="209" t="s">
        <v>595</v>
      </c>
      <c r="B271" s="210"/>
      <c r="C271" s="98" t="s">
        <v>508</v>
      </c>
      <c r="D271" s="142" t="s">
        <v>565</v>
      </c>
      <c r="E271" s="142" t="s">
        <v>596</v>
      </c>
      <c r="F271" s="215" t="s">
        <v>597</v>
      </c>
      <c r="G271" s="215"/>
      <c r="H271" s="99"/>
      <c r="I271" s="100">
        <v>14389393.92</v>
      </c>
      <c r="J271" s="97"/>
      <c r="K271" s="97"/>
    </row>
    <row r="272" spans="1:17" ht="23.25" customHeight="1">
      <c r="A272" s="209" t="s">
        <v>598</v>
      </c>
      <c r="B272" s="210"/>
      <c r="C272" s="98" t="s">
        <v>508</v>
      </c>
      <c r="D272" s="142" t="s">
        <v>383</v>
      </c>
      <c r="E272" s="142" t="s">
        <v>599</v>
      </c>
      <c r="F272" s="215" t="s">
        <v>597</v>
      </c>
      <c r="G272" s="215"/>
      <c r="H272" s="99"/>
      <c r="I272" s="100">
        <v>517.5</v>
      </c>
      <c r="J272" s="97"/>
      <c r="K272" s="97"/>
    </row>
    <row r="273" spans="1:11" ht="23.25" customHeight="1">
      <c r="A273" s="209" t="s">
        <v>600</v>
      </c>
      <c r="B273" s="210"/>
      <c r="C273" s="98" t="s">
        <v>508</v>
      </c>
      <c r="D273" s="142" t="s">
        <v>567</v>
      </c>
      <c r="E273" s="142" t="s">
        <v>601</v>
      </c>
      <c r="F273" s="215" t="s">
        <v>597</v>
      </c>
      <c r="G273" s="215"/>
      <c r="H273" s="99"/>
      <c r="I273" s="100">
        <v>4311600.26</v>
      </c>
      <c r="J273" s="97"/>
      <c r="K273" s="97"/>
    </row>
    <row r="274" spans="1:11">
      <c r="A274" s="209" t="s">
        <v>602</v>
      </c>
      <c r="B274" s="210"/>
      <c r="C274" s="98" t="s">
        <v>508</v>
      </c>
      <c r="D274" s="142" t="s">
        <v>569</v>
      </c>
      <c r="E274" s="142" t="s">
        <v>346</v>
      </c>
      <c r="F274" s="215" t="s">
        <v>597</v>
      </c>
      <c r="G274" s="215"/>
      <c r="H274" s="99"/>
      <c r="I274" s="100">
        <v>24750.14</v>
      </c>
      <c r="J274" s="97"/>
      <c r="K274" s="97"/>
    </row>
    <row r="275" spans="1:11">
      <c r="A275" s="209" t="s">
        <v>603</v>
      </c>
      <c r="B275" s="210"/>
      <c r="C275" s="98" t="s">
        <v>508</v>
      </c>
      <c r="D275" s="142" t="s">
        <v>572</v>
      </c>
      <c r="E275" s="142" t="s">
        <v>346</v>
      </c>
      <c r="F275" s="215" t="s">
        <v>597</v>
      </c>
      <c r="G275" s="215"/>
      <c r="H275" s="99"/>
      <c r="I275" s="100">
        <v>197187.97</v>
      </c>
      <c r="J275" s="97"/>
      <c r="K275" s="97"/>
    </row>
    <row r="276" spans="1:11" ht="23.25" customHeight="1">
      <c r="A276" s="209" t="s">
        <v>604</v>
      </c>
      <c r="B276" s="210"/>
      <c r="C276" s="98" t="s">
        <v>508</v>
      </c>
      <c r="D276" s="142" t="s">
        <v>574</v>
      </c>
      <c r="E276" s="142" t="s">
        <v>346</v>
      </c>
      <c r="F276" s="215" t="s">
        <v>597</v>
      </c>
      <c r="G276" s="215"/>
      <c r="H276" s="99"/>
      <c r="I276" s="100">
        <v>233263.2</v>
      </c>
      <c r="J276" s="97"/>
      <c r="K276" s="97"/>
    </row>
    <row r="277" spans="1:11">
      <c r="A277" s="209" t="s">
        <v>605</v>
      </c>
      <c r="B277" s="210"/>
      <c r="C277" s="98" t="s">
        <v>508</v>
      </c>
      <c r="D277" s="142" t="s">
        <v>575</v>
      </c>
      <c r="E277" s="142" t="s">
        <v>346</v>
      </c>
      <c r="F277" s="215" t="s">
        <v>597</v>
      </c>
      <c r="G277" s="215"/>
      <c r="H277" s="99"/>
      <c r="I277" s="100">
        <v>203688.9</v>
      </c>
      <c r="J277" s="97"/>
      <c r="K277" s="97"/>
    </row>
    <row r="278" spans="1:11" ht="23.25" customHeight="1">
      <c r="A278" s="209" t="s">
        <v>606</v>
      </c>
      <c r="B278" s="210"/>
      <c r="C278" s="98" t="s">
        <v>508</v>
      </c>
      <c r="D278" s="142" t="s">
        <v>587</v>
      </c>
      <c r="E278" s="142" t="s">
        <v>346</v>
      </c>
      <c r="F278" s="215" t="s">
        <v>597</v>
      </c>
      <c r="G278" s="215"/>
      <c r="H278" s="99"/>
      <c r="I278" s="100">
        <v>166912</v>
      </c>
      <c r="J278" s="97"/>
      <c r="K278" s="97"/>
    </row>
    <row r="279" spans="1:11" ht="23.25" customHeight="1">
      <c r="A279" s="209" t="s">
        <v>607</v>
      </c>
      <c r="B279" s="210"/>
      <c r="C279" s="98" t="s">
        <v>508</v>
      </c>
      <c r="D279" s="142" t="s">
        <v>437</v>
      </c>
      <c r="E279" s="142" t="s">
        <v>346</v>
      </c>
      <c r="F279" s="215" t="s">
        <v>597</v>
      </c>
      <c r="G279" s="215"/>
      <c r="H279" s="99"/>
      <c r="I279" s="100">
        <v>4306134.55</v>
      </c>
      <c r="J279" s="97"/>
      <c r="K279" s="97"/>
    </row>
    <row r="280" spans="1:11" ht="23.25" customHeight="1">
      <c r="A280" s="209" t="s">
        <v>608</v>
      </c>
      <c r="B280" s="210"/>
      <c r="C280" s="98" t="s">
        <v>508</v>
      </c>
      <c r="D280" s="142" t="s">
        <v>441</v>
      </c>
      <c r="E280" s="142" t="s">
        <v>346</v>
      </c>
      <c r="F280" s="215" t="s">
        <v>597</v>
      </c>
      <c r="G280" s="215"/>
      <c r="H280" s="99"/>
      <c r="I280" s="100">
        <v>286081.81</v>
      </c>
      <c r="J280" s="97"/>
      <c r="K280" s="97"/>
    </row>
    <row r="281" spans="1:11">
      <c r="A281" s="209" t="s">
        <v>609</v>
      </c>
      <c r="B281" s="210"/>
      <c r="C281" s="98" t="s">
        <v>508</v>
      </c>
      <c r="D281" s="142" t="s">
        <v>164</v>
      </c>
      <c r="E281" s="142" t="s">
        <v>610</v>
      </c>
      <c r="F281" s="215" t="s">
        <v>597</v>
      </c>
      <c r="G281" s="215"/>
      <c r="H281" s="99"/>
      <c r="I281" s="100">
        <v>231959</v>
      </c>
      <c r="J281" s="97"/>
      <c r="K281" s="97"/>
    </row>
    <row r="282" spans="1:11" ht="45.75" customHeight="1">
      <c r="A282" s="209" t="s">
        <v>612</v>
      </c>
      <c r="B282" s="210"/>
      <c r="C282" s="98" t="s">
        <v>508</v>
      </c>
      <c r="D282" s="142" t="s">
        <v>157</v>
      </c>
      <c r="E282" s="142" t="s">
        <v>611</v>
      </c>
      <c r="F282" s="215" t="s">
        <v>597</v>
      </c>
      <c r="G282" s="215"/>
      <c r="H282" s="99"/>
      <c r="I282" s="100">
        <v>530.29</v>
      </c>
      <c r="J282" s="97"/>
      <c r="K282" s="97"/>
    </row>
    <row r="283" spans="1:11" ht="23.25" customHeight="1">
      <c r="A283" s="209" t="s">
        <v>613</v>
      </c>
      <c r="B283" s="210"/>
      <c r="C283" s="98" t="s">
        <v>508</v>
      </c>
      <c r="D283" s="142" t="s">
        <v>162</v>
      </c>
      <c r="E283" s="142" t="s">
        <v>614</v>
      </c>
      <c r="F283" s="215" t="s">
        <v>597</v>
      </c>
      <c r="G283" s="215"/>
      <c r="H283" s="99"/>
      <c r="I283" s="100">
        <v>32000</v>
      </c>
      <c r="J283" s="97"/>
      <c r="K283" s="97"/>
    </row>
    <row r="284" spans="1:11">
      <c r="A284" s="209" t="s">
        <v>603</v>
      </c>
      <c r="B284" s="210"/>
      <c r="C284" s="98" t="s">
        <v>508</v>
      </c>
      <c r="D284" s="142" t="s">
        <v>572</v>
      </c>
      <c r="E284" s="142" t="s">
        <v>349</v>
      </c>
      <c r="F284" s="215" t="s">
        <v>597</v>
      </c>
      <c r="G284" s="215"/>
      <c r="H284" s="99"/>
      <c r="I284" s="100">
        <v>1475192.75</v>
      </c>
      <c r="J284" s="97"/>
      <c r="K284" s="97"/>
    </row>
    <row r="285" spans="1:11">
      <c r="A285" s="209" t="s">
        <v>609</v>
      </c>
      <c r="B285" s="210"/>
      <c r="C285" s="98" t="s">
        <v>508</v>
      </c>
      <c r="D285" s="142" t="s">
        <v>164</v>
      </c>
      <c r="E285" s="142" t="s">
        <v>615</v>
      </c>
      <c r="F285" s="215" t="s">
        <v>597</v>
      </c>
      <c r="G285" s="215"/>
      <c r="H285" s="99"/>
      <c r="I285" s="100">
        <v>300</v>
      </c>
      <c r="J285" s="97"/>
      <c r="K285" s="97"/>
    </row>
    <row r="286" spans="1:11">
      <c r="A286" s="209" t="s">
        <v>609</v>
      </c>
      <c r="B286" s="210"/>
      <c r="C286" s="98" t="s">
        <v>508</v>
      </c>
      <c r="D286" s="142" t="s">
        <v>164</v>
      </c>
      <c r="E286" s="142" t="s">
        <v>614</v>
      </c>
      <c r="F286" s="215" t="s">
        <v>597</v>
      </c>
      <c r="G286" s="215"/>
      <c r="H286" s="99"/>
      <c r="I286" s="100">
        <v>300</v>
      </c>
      <c r="J286" s="97"/>
      <c r="K286" s="97"/>
    </row>
    <row r="287" spans="1:11">
      <c r="A287" s="209" t="s">
        <v>616</v>
      </c>
      <c r="B287" s="210"/>
      <c r="C287" s="98" t="s">
        <v>508</v>
      </c>
      <c r="D287" s="142" t="s">
        <v>161</v>
      </c>
      <c r="E287" s="142" t="s">
        <v>611</v>
      </c>
      <c r="F287" s="215" t="s">
        <v>597</v>
      </c>
      <c r="G287" s="215"/>
      <c r="H287" s="99"/>
      <c r="I287" s="100">
        <v>195000</v>
      </c>
      <c r="J287" s="97"/>
      <c r="K287" s="97"/>
    </row>
    <row r="288" spans="1:11" ht="23.25" customHeight="1">
      <c r="A288" s="209" t="s">
        <v>604</v>
      </c>
      <c r="B288" s="210"/>
      <c r="C288" s="98" t="s">
        <v>508</v>
      </c>
      <c r="D288" s="142" t="s">
        <v>574</v>
      </c>
      <c r="E288" s="142" t="s">
        <v>345</v>
      </c>
      <c r="F288" s="215" t="s">
        <v>597</v>
      </c>
      <c r="G288" s="215"/>
      <c r="H288" s="99"/>
      <c r="I288" s="100">
        <v>462666.77</v>
      </c>
      <c r="J288" s="97"/>
      <c r="K288" s="97"/>
    </row>
    <row r="289" spans="1:11" ht="0.75" customHeight="1" thickBot="1">
      <c r="A289" s="182"/>
      <c r="B289" s="183"/>
      <c r="C289" s="5"/>
      <c r="D289" s="32"/>
      <c r="E289" s="32"/>
      <c r="F289" s="184"/>
      <c r="G289" s="184"/>
      <c r="H289" s="96"/>
      <c r="I289" s="75"/>
      <c r="J289" s="2"/>
      <c r="K289" s="2"/>
    </row>
    <row r="290" spans="1:11">
      <c r="A290" s="59"/>
      <c r="B290" s="59"/>
      <c r="C290" s="59"/>
      <c r="D290" s="59"/>
      <c r="E290" s="50"/>
      <c r="F290" s="50"/>
      <c r="G290" s="50"/>
      <c r="H290" s="59"/>
      <c r="I290" s="59"/>
      <c r="J290" s="6"/>
      <c r="K290" s="2"/>
    </row>
    <row r="291" spans="1:11">
      <c r="A291" s="217" t="s">
        <v>93</v>
      </c>
      <c r="B291" s="217"/>
      <c r="C291" s="47"/>
      <c r="F291" s="179"/>
      <c r="G291" s="179"/>
      <c r="H291" s="216" t="s">
        <v>532</v>
      </c>
      <c r="I291" s="216"/>
      <c r="J291" s="6"/>
      <c r="K291" s="2"/>
    </row>
    <row r="292" spans="1:11">
      <c r="A292" s="47"/>
      <c r="B292" s="47"/>
      <c r="C292" s="47"/>
      <c r="D292" s="212" t="s">
        <v>94</v>
      </c>
      <c r="E292" s="212"/>
      <c r="F292" s="50"/>
      <c r="G292" s="50"/>
      <c r="H292" s="213" t="s">
        <v>95</v>
      </c>
      <c r="I292" s="213"/>
      <c r="J292" s="6"/>
      <c r="K292" s="2"/>
    </row>
    <row r="293" spans="1:11" ht="23.25" customHeight="1">
      <c r="A293" s="217" t="s">
        <v>177</v>
      </c>
      <c r="B293" s="217"/>
      <c r="C293" s="217"/>
      <c r="F293" s="179"/>
      <c r="G293" s="179"/>
      <c r="H293" s="216" t="s">
        <v>531</v>
      </c>
      <c r="I293" s="216"/>
      <c r="J293" s="6"/>
      <c r="K293" s="2"/>
    </row>
    <row r="294" spans="1:11">
      <c r="A294" s="47"/>
      <c r="B294" s="47"/>
      <c r="C294" s="47"/>
      <c r="D294" s="212" t="s">
        <v>94</v>
      </c>
      <c r="E294" s="212"/>
      <c r="F294" s="50"/>
      <c r="G294" s="50"/>
      <c r="H294" s="213" t="s">
        <v>95</v>
      </c>
      <c r="I294" s="213"/>
      <c r="J294" s="6"/>
      <c r="K294" s="2"/>
    </row>
    <row r="295" spans="1:11" ht="23.25" customHeight="1">
      <c r="A295" s="217" t="s">
        <v>98</v>
      </c>
      <c r="B295" s="217"/>
      <c r="C295" s="217"/>
      <c r="D295" s="48"/>
      <c r="E295" s="48"/>
      <c r="F295" s="48"/>
      <c r="G295" s="48"/>
      <c r="H295" s="59"/>
      <c r="I295" s="59"/>
      <c r="J295" s="6"/>
      <c r="K295" s="2"/>
    </row>
    <row r="296" spans="1:11" ht="15.75" customHeight="1">
      <c r="A296" s="48"/>
      <c r="B296" s="48"/>
      <c r="C296" s="48"/>
      <c r="D296" s="48"/>
      <c r="E296" s="48"/>
      <c r="F296" s="48"/>
      <c r="G296" s="48"/>
      <c r="H296" s="59"/>
      <c r="I296" s="59"/>
      <c r="J296" s="6"/>
      <c r="K296" s="2"/>
    </row>
    <row r="297" spans="1:11" ht="15.75" hidden="1" thickBot="1">
      <c r="D297" s="50"/>
      <c r="E297" s="50"/>
      <c r="F297" s="50"/>
      <c r="G297" s="50"/>
      <c r="H297" s="50"/>
      <c r="I297" s="50"/>
      <c r="J297" s="2"/>
    </row>
    <row r="298" spans="1:11" ht="48" hidden="1" customHeight="1" thickTop="1" thickBot="1">
      <c r="A298" s="2"/>
      <c r="B298" s="2"/>
      <c r="C298" s="230"/>
      <c r="D298" s="231"/>
      <c r="E298" s="231"/>
      <c r="F298" s="228" t="s">
        <v>165</v>
      </c>
      <c r="G298" s="228"/>
      <c r="H298" s="229"/>
      <c r="I298" s="2"/>
      <c r="J298" s="2"/>
    </row>
    <row r="299" spans="1:11" ht="3.75" hidden="1" customHeight="1" thickTop="1" thickBot="1">
      <c r="A299" s="2"/>
      <c r="B299" s="2"/>
      <c r="C299" s="226"/>
      <c r="D299" s="226"/>
      <c r="E299" s="226"/>
      <c r="F299" s="227"/>
      <c r="G299" s="227"/>
      <c r="H299" s="227"/>
      <c r="I299" s="2"/>
      <c r="J299" s="2"/>
    </row>
    <row r="300" spans="1:11" ht="15.75" hidden="1" thickTop="1">
      <c r="C300" s="234" t="s">
        <v>166</v>
      </c>
      <c r="D300" s="235"/>
      <c r="E300" s="235"/>
      <c r="F300" s="236"/>
      <c r="G300" s="236"/>
      <c r="H300" s="237"/>
    </row>
    <row r="301" spans="1:11" hidden="1">
      <c r="C301" s="238" t="s">
        <v>167</v>
      </c>
      <c r="D301" s="239"/>
      <c r="E301" s="239"/>
      <c r="F301" s="240"/>
      <c r="G301" s="240"/>
      <c r="H301" s="241"/>
    </row>
    <row r="302" spans="1:11" hidden="1">
      <c r="C302" s="238" t="s">
        <v>168</v>
      </c>
      <c r="D302" s="239"/>
      <c r="E302" s="239"/>
      <c r="F302" s="242"/>
      <c r="G302" s="242"/>
      <c r="H302" s="243"/>
    </row>
    <row r="303" spans="1:11" hidden="1">
      <c r="C303" s="238" t="s">
        <v>169</v>
      </c>
      <c r="D303" s="239"/>
      <c r="E303" s="239"/>
      <c r="F303" s="242"/>
      <c r="G303" s="242"/>
      <c r="H303" s="243"/>
    </row>
    <row r="304" spans="1:11" hidden="1">
      <c r="C304" s="238" t="s">
        <v>170</v>
      </c>
      <c r="D304" s="239"/>
      <c r="E304" s="239"/>
      <c r="F304" s="242"/>
      <c r="G304" s="242"/>
      <c r="H304" s="243"/>
    </row>
    <row r="305" spans="3:8" hidden="1">
      <c r="C305" s="238" t="s">
        <v>171</v>
      </c>
      <c r="D305" s="239"/>
      <c r="E305" s="239"/>
      <c r="F305" s="240"/>
      <c r="G305" s="240"/>
      <c r="H305" s="241"/>
    </row>
    <row r="306" spans="3:8" hidden="1">
      <c r="C306" s="238" t="s">
        <v>172</v>
      </c>
      <c r="D306" s="239"/>
      <c r="E306" s="239"/>
      <c r="F306" s="240"/>
      <c r="G306" s="240"/>
      <c r="H306" s="241"/>
    </row>
    <row r="307" spans="3:8" hidden="1">
      <c r="C307" s="238" t="s">
        <v>173</v>
      </c>
      <c r="D307" s="239"/>
      <c r="E307" s="239"/>
      <c r="F307" s="242"/>
      <c r="G307" s="242"/>
      <c r="H307" s="243"/>
    </row>
    <row r="308" spans="3:8" ht="15.75" hidden="1" thickBot="1">
      <c r="C308" s="244" t="s">
        <v>174</v>
      </c>
      <c r="D308" s="245"/>
      <c r="E308" s="245"/>
      <c r="F308" s="246"/>
      <c r="G308" s="246"/>
      <c r="H308" s="247"/>
    </row>
    <row r="309" spans="3:8" ht="3.75" hidden="1" customHeight="1" thickTop="1">
      <c r="C309" s="248"/>
      <c r="D309" s="248"/>
      <c r="E309" s="248"/>
      <c r="F309" s="249"/>
      <c r="G309" s="249"/>
      <c r="H309" s="249"/>
    </row>
    <row r="310" spans="3:8" hidden="1"/>
  </sheetData>
  <mergeCells count="351">
    <mergeCell ref="A287:B287"/>
    <mergeCell ref="F287:G287"/>
    <mergeCell ref="A288:B288"/>
    <mergeCell ref="F288:G288"/>
    <mergeCell ref="A282:B282"/>
    <mergeCell ref="F282:G282"/>
    <mergeCell ref="A283:B283"/>
    <mergeCell ref="F283:G283"/>
    <mergeCell ref="A284:B284"/>
    <mergeCell ref="F284:G284"/>
    <mergeCell ref="A285:B285"/>
    <mergeCell ref="F285:G285"/>
    <mergeCell ref="A286:B286"/>
    <mergeCell ref="F286:G286"/>
    <mergeCell ref="F277:G277"/>
    <mergeCell ref="A278:B278"/>
    <mergeCell ref="F278:G278"/>
    <mergeCell ref="A279:B279"/>
    <mergeCell ref="F279:G279"/>
    <mergeCell ref="A280:B280"/>
    <mergeCell ref="F280:G280"/>
    <mergeCell ref="A281:B281"/>
    <mergeCell ref="F281:G281"/>
    <mergeCell ref="A239:E239"/>
    <mergeCell ref="A229:E229"/>
    <mergeCell ref="A53:E53"/>
    <mergeCell ref="A40:E40"/>
    <mergeCell ref="A189:E189"/>
    <mergeCell ref="A190:E190"/>
    <mergeCell ref="A191:E191"/>
    <mergeCell ref="A183:E183"/>
    <mergeCell ref="A184:E184"/>
    <mergeCell ref="A185:E185"/>
    <mergeCell ref="A186:E186"/>
    <mergeCell ref="A187:E187"/>
    <mergeCell ref="C307:E307"/>
    <mergeCell ref="C308:E308"/>
    <mergeCell ref="F298:H298"/>
    <mergeCell ref="F300:H300"/>
    <mergeCell ref="C298:E298"/>
    <mergeCell ref="C300:E300"/>
    <mergeCell ref="C301:E301"/>
    <mergeCell ref="A76:E76"/>
    <mergeCell ref="C309:E309"/>
    <mergeCell ref="F309:H309"/>
    <mergeCell ref="F303:H303"/>
    <mergeCell ref="F304:H304"/>
    <mergeCell ref="F305:H305"/>
    <mergeCell ref="F306:H306"/>
    <mergeCell ref="F307:H307"/>
    <mergeCell ref="F308:H308"/>
    <mergeCell ref="C303:E303"/>
    <mergeCell ref="A91:E91"/>
    <mergeCell ref="A93:E93"/>
    <mergeCell ref="A188:E188"/>
    <mergeCell ref="A249:E249"/>
    <mergeCell ref="A216:E216"/>
    <mergeCell ref="A217:E217"/>
    <mergeCell ref="A218:E218"/>
    <mergeCell ref="C302:E302"/>
    <mergeCell ref="F301:H301"/>
    <mergeCell ref="F302:H302"/>
    <mergeCell ref="C299:E299"/>
    <mergeCell ref="F299:H299"/>
    <mergeCell ref="A295:C295"/>
    <mergeCell ref="C304:E304"/>
    <mergeCell ref="C305:E305"/>
    <mergeCell ref="C306:E306"/>
    <mergeCell ref="D294:E294"/>
    <mergeCell ref="H294:I294"/>
    <mergeCell ref="H292:I292"/>
    <mergeCell ref="F270:G270"/>
    <mergeCell ref="H291:I291"/>
    <mergeCell ref="H293:I293"/>
    <mergeCell ref="F293:G293"/>
    <mergeCell ref="A293:C293"/>
    <mergeCell ref="A291:B291"/>
    <mergeCell ref="D292:E292"/>
    <mergeCell ref="A271:B271"/>
    <mergeCell ref="F271:G271"/>
    <mergeCell ref="A272:B272"/>
    <mergeCell ref="F272:G272"/>
    <mergeCell ref="A273:B273"/>
    <mergeCell ref="F273:G273"/>
    <mergeCell ref="A274:B274"/>
    <mergeCell ref="F274:G274"/>
    <mergeCell ref="A275:B275"/>
    <mergeCell ref="F275:G275"/>
    <mergeCell ref="A276:B276"/>
    <mergeCell ref="F276:G276"/>
    <mergeCell ref="A277:B277"/>
    <mergeCell ref="A24:E24"/>
    <mergeCell ref="A25:E25"/>
    <mergeCell ref="A26:E26"/>
    <mergeCell ref="A27:E27"/>
    <mergeCell ref="A270:B270"/>
    <mergeCell ref="A264:E264"/>
    <mergeCell ref="A260:E260"/>
    <mergeCell ref="A269:B269"/>
    <mergeCell ref="C267:C268"/>
    <mergeCell ref="A262:E262"/>
    <mergeCell ref="A263:E263"/>
    <mergeCell ref="D267:D268"/>
    <mergeCell ref="E267:E268"/>
    <mergeCell ref="A266:H266"/>
    <mergeCell ref="F267:H268"/>
    <mergeCell ref="F269:G269"/>
    <mergeCell ref="A57:E57"/>
    <mergeCell ref="A58:E58"/>
    <mergeCell ref="A59:E59"/>
    <mergeCell ref="A60:E60"/>
    <mergeCell ref="A61:E61"/>
    <mergeCell ref="A62:E62"/>
    <mergeCell ref="A68:E68"/>
    <mergeCell ref="A267:B268"/>
    <mergeCell ref="A258:E258"/>
    <mergeCell ref="A250:E250"/>
    <mergeCell ref="A261:E261"/>
    <mergeCell ref="A251:E251"/>
    <mergeCell ref="A252:E252"/>
    <mergeCell ref="A254:H254"/>
    <mergeCell ref="A259:E259"/>
    <mergeCell ref="A255:E255"/>
    <mergeCell ref="A256:E256"/>
    <mergeCell ref="A257:E257"/>
    <mergeCell ref="A240:E240"/>
    <mergeCell ref="A241:E241"/>
    <mergeCell ref="A242:E242"/>
    <mergeCell ref="A243:E243"/>
    <mergeCell ref="A244:E244"/>
    <mergeCell ref="A245:E245"/>
    <mergeCell ref="A246:E246"/>
    <mergeCell ref="A247:E247"/>
    <mergeCell ref="A248:E248"/>
    <mergeCell ref="A238:E238"/>
    <mergeCell ref="A206:E206"/>
    <mergeCell ref="A207:E207"/>
    <mergeCell ref="A222:E222"/>
    <mergeCell ref="A223:E223"/>
    <mergeCell ref="A236:E236"/>
    <mergeCell ref="A213:H213"/>
    <mergeCell ref="A214:E214"/>
    <mergeCell ref="A215:E215"/>
    <mergeCell ref="A225:E225"/>
    <mergeCell ref="A228:H228"/>
    <mergeCell ref="A231:E231"/>
    <mergeCell ref="A237:E237"/>
    <mergeCell ref="A232:E232"/>
    <mergeCell ref="A233:E233"/>
    <mergeCell ref="A234:E234"/>
    <mergeCell ref="A235:E235"/>
    <mergeCell ref="A230:E230"/>
    <mergeCell ref="A219:E219"/>
    <mergeCell ref="A220:E220"/>
    <mergeCell ref="A221:E221"/>
    <mergeCell ref="A226:E226"/>
    <mergeCell ref="A227:E227"/>
    <mergeCell ref="A195:E195"/>
    <mergeCell ref="A196:E196"/>
    <mergeCell ref="A197:E197"/>
    <mergeCell ref="A198:E198"/>
    <mergeCell ref="A199:E199"/>
    <mergeCell ref="A208:E208"/>
    <mergeCell ref="A202:E202"/>
    <mergeCell ref="A200:E200"/>
    <mergeCell ref="A150:E150"/>
    <mergeCell ref="A158:E158"/>
    <mergeCell ref="A174:E174"/>
    <mergeCell ref="A212:E212"/>
    <mergeCell ref="A204:E204"/>
    <mergeCell ref="A205:E205"/>
    <mergeCell ref="A192:E192"/>
    <mergeCell ref="A177:E177"/>
    <mergeCell ref="A193:E193"/>
    <mergeCell ref="A181:E181"/>
    <mergeCell ref="A182:E182"/>
    <mergeCell ref="A117:E117"/>
    <mergeCell ref="A110:E110"/>
    <mergeCell ref="A113:E113"/>
    <mergeCell ref="A114:E114"/>
    <mergeCell ref="A128:E128"/>
    <mergeCell ref="A118:E118"/>
    <mergeCell ref="A119:E119"/>
    <mergeCell ref="A120:E120"/>
    <mergeCell ref="A121:E121"/>
    <mergeCell ref="A122:E122"/>
    <mergeCell ref="A115:E115"/>
    <mergeCell ref="A116:E116"/>
    <mergeCell ref="A123:E123"/>
    <mergeCell ref="A124:E124"/>
    <mergeCell ref="A125:E125"/>
    <mergeCell ref="A111:E111"/>
    <mergeCell ref="A112:E112"/>
    <mergeCell ref="A87:E87"/>
    <mergeCell ref="A88:E88"/>
    <mergeCell ref="A89:E89"/>
    <mergeCell ref="A90:E90"/>
    <mergeCell ref="A104:E104"/>
    <mergeCell ref="A106:H106"/>
    <mergeCell ref="A107:E107"/>
    <mergeCell ref="A108:E108"/>
    <mergeCell ref="A109:E109"/>
    <mergeCell ref="A82:E82"/>
    <mergeCell ref="A83:E83"/>
    <mergeCell ref="A84:E84"/>
    <mergeCell ref="A92:E92"/>
    <mergeCell ref="A94:E94"/>
    <mergeCell ref="A95:E95"/>
    <mergeCell ref="A49:E49"/>
    <mergeCell ref="A36:E36"/>
    <mergeCell ref="A47:E47"/>
    <mergeCell ref="A73:E73"/>
    <mergeCell ref="A52:E52"/>
    <mergeCell ref="A54:E54"/>
    <mergeCell ref="A55:E55"/>
    <mergeCell ref="A69:E69"/>
    <mergeCell ref="A1:H1"/>
    <mergeCell ref="A2:H2"/>
    <mergeCell ref="A3:G3"/>
    <mergeCell ref="A5:B5"/>
    <mergeCell ref="A6:B6"/>
    <mergeCell ref="A9:B9"/>
    <mergeCell ref="A7:B7"/>
    <mergeCell ref="A13:E13"/>
    <mergeCell ref="A14:E14"/>
    <mergeCell ref="I267:I268"/>
    <mergeCell ref="F291:G291"/>
    <mergeCell ref="A20:E20"/>
    <mergeCell ref="A12:H12"/>
    <mergeCell ref="A11:H11"/>
    <mergeCell ref="A224:E224"/>
    <mergeCell ref="A289:B289"/>
    <mergeCell ref="F289:G289"/>
    <mergeCell ref="A21:E21"/>
    <mergeCell ref="A37:E37"/>
    <mergeCell ref="A28:E28"/>
    <mergeCell ref="A15:E15"/>
    <mergeCell ref="A16:E16"/>
    <mergeCell ref="A17:E17"/>
    <mergeCell ref="A19:E19"/>
    <mergeCell ref="A18:E18"/>
    <mergeCell ref="A22:E22"/>
    <mergeCell ref="A29:E29"/>
    <mergeCell ref="A41:E41"/>
    <mergeCell ref="A48:E48"/>
    <mergeCell ref="A46:E46"/>
    <mergeCell ref="A30:E30"/>
    <mergeCell ref="A35:E35"/>
    <mergeCell ref="A43:E43"/>
    <mergeCell ref="F4:G4"/>
    <mergeCell ref="C5:G5"/>
    <mergeCell ref="C6:G6"/>
    <mergeCell ref="C7:G7"/>
    <mergeCell ref="C8:G8"/>
    <mergeCell ref="E9:G9"/>
    <mergeCell ref="A8:B8"/>
    <mergeCell ref="A153:E153"/>
    <mergeCell ref="A10:B10"/>
    <mergeCell ref="D4:E4"/>
    <mergeCell ref="A85:E85"/>
    <mergeCell ref="A86:E86"/>
    <mergeCell ref="A38:E38"/>
    <mergeCell ref="A39:E39"/>
    <mergeCell ref="A42:E42"/>
    <mergeCell ref="A147:E147"/>
    <mergeCell ref="E10:G10"/>
    <mergeCell ref="A34:E34"/>
    <mergeCell ref="A23:E23"/>
    <mergeCell ref="A44:E44"/>
    <mergeCell ref="A45:E45"/>
    <mergeCell ref="A101:E101"/>
    <mergeCell ref="A31:E31"/>
    <mergeCell ref="A32:E32"/>
    <mergeCell ref="A96:E96"/>
    <mergeCell ref="A97:E97"/>
    <mergeCell ref="A98:E98"/>
    <mergeCell ref="A99:E99"/>
    <mergeCell ref="A102:E102"/>
    <mergeCell ref="A103:E103"/>
    <mergeCell ref="A50:E50"/>
    <mergeCell ref="A66:E66"/>
    <mergeCell ref="A70:E70"/>
    <mergeCell ref="A78:E78"/>
    <mergeCell ref="A77:E77"/>
    <mergeCell ref="A51:E51"/>
    <mergeCell ref="A71:E71"/>
    <mergeCell ref="A74:E74"/>
    <mergeCell ref="A75:E75"/>
    <mergeCell ref="A56:E56"/>
    <mergeCell ref="A63:E63"/>
    <mergeCell ref="A64:E64"/>
    <mergeCell ref="A65:E65"/>
    <mergeCell ref="A100:E100"/>
    <mergeCell ref="A72:E72"/>
    <mergeCell ref="A79:E79"/>
    <mergeCell ref="A80:E80"/>
    <mergeCell ref="A81:E81"/>
    <mergeCell ref="A148:E148"/>
    <mergeCell ref="A149:E149"/>
    <mergeCell ref="A151:E151"/>
    <mergeCell ref="A152:E152"/>
    <mergeCell ref="A126:E126"/>
    <mergeCell ref="A127:E127"/>
    <mergeCell ref="A137:E137"/>
    <mergeCell ref="A133:E133"/>
    <mergeCell ref="A134:E134"/>
    <mergeCell ref="A135:E135"/>
    <mergeCell ref="A136:E136"/>
    <mergeCell ref="A129:E129"/>
    <mergeCell ref="A131:E131"/>
    <mergeCell ref="A130:E130"/>
    <mergeCell ref="A132:E132"/>
    <mergeCell ref="A138:I138"/>
    <mergeCell ref="A146:E146"/>
    <mergeCell ref="A140:E140"/>
    <mergeCell ref="A141:E141"/>
    <mergeCell ref="A139:H139"/>
    <mergeCell ref="A144:E144"/>
    <mergeCell ref="A145:E145"/>
    <mergeCell ref="A142:E142"/>
    <mergeCell ref="A143:E143"/>
    <mergeCell ref="A161:E161"/>
    <mergeCell ref="A162:E162"/>
    <mergeCell ref="A163:E163"/>
    <mergeCell ref="A164:E164"/>
    <mergeCell ref="A165:E165"/>
    <mergeCell ref="A166:E166"/>
    <mergeCell ref="A154:E154"/>
    <mergeCell ref="A155:E155"/>
    <mergeCell ref="A156:E156"/>
    <mergeCell ref="A157:E157"/>
    <mergeCell ref="A159:E159"/>
    <mergeCell ref="A160:E160"/>
    <mergeCell ref="A203:E203"/>
    <mergeCell ref="A209:E209"/>
    <mergeCell ref="A210:E210"/>
    <mergeCell ref="A211:E211"/>
    <mergeCell ref="A201:E201"/>
    <mergeCell ref="A167:E167"/>
    <mergeCell ref="A168:E168"/>
    <mergeCell ref="A170:H170"/>
    <mergeCell ref="A171:E171"/>
    <mergeCell ref="A172:E172"/>
    <mergeCell ref="A180:E180"/>
    <mergeCell ref="A175:E175"/>
    <mergeCell ref="A169:E169"/>
    <mergeCell ref="A176:E176"/>
    <mergeCell ref="A194:E194"/>
    <mergeCell ref="A178:E178"/>
    <mergeCell ref="A179:E179"/>
    <mergeCell ref="A173:E173"/>
  </mergeCells>
  <phoneticPr fontId="0" type="noConversion"/>
  <pageMargins left="0.70866141732283472" right="0.70866141732283472" top="0.6692913385826772" bottom="0.6692913385826772" header="0.31496062992125984" footer="0.31496062992125984"/>
  <pageSetup paperSize="9" scale="78" orientation="landscape" blackAndWhite="1" r:id="rId1"/>
  <headerFooter alignWithMargins="0"/>
  <rowBreaks count="5" manualBreakCount="5">
    <brk id="32" max="16383" man="1"/>
    <brk id="66" max="16383" man="1"/>
    <brk id="104" max="16383" man="1"/>
    <brk id="138" max="16383" man="1"/>
    <brk id="16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0503723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danilochkina</dc:creator>
  <cp:lastModifiedBy>SYSTEM</cp:lastModifiedBy>
  <dcterms:created xsi:type="dcterms:W3CDTF">2016-03-14T11:48:34Z</dcterms:created>
  <dcterms:modified xsi:type="dcterms:W3CDTF">2022-03-01T11:13:41Z</dcterms:modified>
</cp:coreProperties>
</file>